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720"/>
  </bookViews>
  <sheets>
    <sheet name="Projektplan" sheetId="11" r:id="rId1"/>
    <sheet name="Tabelle1" sheetId="13" r:id="rId2"/>
  </sheets>
  <definedNames>
    <definedName name="Anzeigewoche">Projektplan!$G$5</definedName>
    <definedName name="_xlnm.Print_Titles" localSheetId="0">Projektplan!$5:$7</definedName>
    <definedName name="Heute" localSheetId="0">TODAY()</definedName>
    <definedName name="Projektanfang">Projektplan!$G$3</definedName>
    <definedName name="task_end" localSheetId="0">Projektplan!$H1</definedName>
    <definedName name="task_progress" localSheetId="0">Projektplan!$F1</definedName>
    <definedName name="task_start" localSheetId="0">Projektplan!$G1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1" l="1"/>
  <c r="J11" i="11" l="1"/>
  <c r="J32" i="11" l="1"/>
  <c r="J31" i="11"/>
  <c r="J30" i="11"/>
  <c r="J27" i="11"/>
  <c r="J26" i="11"/>
  <c r="J25" i="11"/>
  <c r="J24" i="11"/>
  <c r="J8" i="11"/>
  <c r="K6" i="11" l="1"/>
  <c r="K7" i="11" s="1"/>
  <c r="J56" i="11"/>
  <c r="J21" i="11"/>
  <c r="J14" i="11"/>
  <c r="J9" i="11"/>
  <c r="J22" i="11" l="1"/>
  <c r="J10" i="11" l="1"/>
  <c r="L6" i="11"/>
  <c r="K5" i="11"/>
  <c r="M6" i="11" l="1"/>
  <c r="L7" i="11"/>
  <c r="J16" i="11"/>
  <c r="J12" i="11"/>
  <c r="N6" i="11" l="1"/>
  <c r="M7" i="11"/>
  <c r="J18" i="11"/>
  <c r="O6" i="11" l="1"/>
  <c r="N7" i="11"/>
  <c r="P6" i="11" l="1"/>
  <c r="O7" i="11"/>
  <c r="Q6" i="11" l="1"/>
  <c r="P7" i="11"/>
  <c r="R6" i="11" l="1"/>
  <c r="Q7" i="11"/>
  <c r="R7" i="11" l="1"/>
  <c r="R5" i="11"/>
  <c r="S6" i="11"/>
  <c r="T6" i="11" l="1"/>
  <c r="S7" i="11"/>
  <c r="U6" i="11" l="1"/>
  <c r="T7" i="11"/>
  <c r="V6" i="11" l="1"/>
  <c r="U7" i="11"/>
  <c r="W6" i="11" l="1"/>
  <c r="V7" i="11"/>
  <c r="X6" i="11" l="1"/>
  <c r="W7" i="11"/>
  <c r="Y6" i="11" l="1"/>
  <c r="X7" i="11"/>
  <c r="Y7" i="11" l="1"/>
  <c r="Y5" i="11"/>
  <c r="Z6" i="11"/>
  <c r="AA6" i="11" l="1"/>
  <c r="Z7" i="11"/>
  <c r="AB6" i="11" l="1"/>
  <c r="AA7" i="11"/>
  <c r="AC6" i="11" l="1"/>
  <c r="AB7" i="11"/>
  <c r="AD6" i="11" l="1"/>
  <c r="AC7" i="11"/>
  <c r="AE6" i="11" l="1"/>
  <c r="AD7" i="11"/>
  <c r="AF6" i="11" l="1"/>
  <c r="AE7" i="11"/>
  <c r="AF7" i="11" l="1"/>
  <c r="AG6" i="11"/>
  <c r="AF5" i="11"/>
  <c r="AH6" i="11" l="1"/>
  <c r="AG7" i="11"/>
  <c r="AI6" i="11" l="1"/>
  <c r="AH7" i="11"/>
  <c r="AJ6" i="11" l="1"/>
  <c r="AI7" i="11"/>
  <c r="AK6" i="11" l="1"/>
  <c r="AJ7" i="11"/>
  <c r="AL6" i="11" l="1"/>
  <c r="AK7" i="11"/>
  <c r="AL7" i="11" l="1"/>
  <c r="AM6" i="11"/>
  <c r="AN6" i="11" l="1"/>
  <c r="AM7" i="11"/>
  <c r="AM5" i="11"/>
  <c r="AO6" i="11" l="1"/>
  <c r="AN7" i="11"/>
  <c r="AP6" i="11" l="1"/>
  <c r="AO7" i="11"/>
  <c r="AQ6" i="11" l="1"/>
  <c r="AP7" i="11"/>
  <c r="AR6" i="11" l="1"/>
  <c r="AQ7" i="11"/>
  <c r="AS6" i="11" l="1"/>
  <c r="AR7" i="11"/>
  <c r="AS7" i="11" l="1"/>
  <c r="AT6" i="11"/>
  <c r="AU6" i="11" l="1"/>
  <c r="AT7" i="11"/>
  <c r="AT5" i="11"/>
  <c r="AU7" i="11" l="1"/>
  <c r="AV6" i="11"/>
  <c r="AV7" i="11" l="1"/>
  <c r="AW6" i="11"/>
  <c r="AW7" i="11" l="1"/>
  <c r="AX6" i="11"/>
  <c r="AX7" i="11" l="1"/>
  <c r="AY6" i="11"/>
  <c r="AY7" i="11" l="1"/>
  <c r="AZ6" i="11"/>
  <c r="BA6" i="11" l="1"/>
  <c r="AZ7" i="11"/>
  <c r="BA7" i="11" l="1"/>
  <c r="BB6" i="11"/>
  <c r="BA5" i="11"/>
  <c r="BB7" i="11" l="1"/>
  <c r="BC6" i="11"/>
  <c r="BC7" i="11" l="1"/>
  <c r="BD6" i="11"/>
  <c r="BD7" i="11" l="1"/>
  <c r="BE6" i="11"/>
  <c r="BE7" i="11" l="1"/>
  <c r="BF6" i="11"/>
  <c r="BF7" i="11" l="1"/>
  <c r="BG6" i="11"/>
  <c r="BG7" i="11" l="1"/>
  <c r="BH6" i="11"/>
  <c r="BH7" i="11" l="1"/>
  <c r="BI6" i="11"/>
  <c r="BH5" i="11"/>
  <c r="BI7" i="11" l="1"/>
  <c r="BJ6" i="11"/>
  <c r="BJ7" i="11" l="1"/>
  <c r="BK6" i="11"/>
  <c r="BK7" i="11" l="1"/>
  <c r="BL6" i="11"/>
  <c r="BL7" i="11" l="1"/>
  <c r="BM6" i="11"/>
  <c r="BM7" i="11" l="1"/>
  <c r="BN6" i="11"/>
  <c r="BN7" i="11" l="1"/>
  <c r="BO6" i="11"/>
  <c r="BO5" i="11" l="1"/>
  <c r="BO7" i="11"/>
  <c r="BP6" i="11"/>
  <c r="BP7" i="11" l="1"/>
  <c r="BQ6" i="11"/>
  <c r="BQ7" i="11" l="1"/>
  <c r="BR6" i="11"/>
  <c r="BS6" i="11" l="1"/>
  <c r="BR7" i="11"/>
  <c r="BS7" i="11" l="1"/>
  <c r="BT6" i="11"/>
  <c r="BT7" i="11" l="1"/>
  <c r="BU6" i="11"/>
  <c r="BV6" i="11" l="1"/>
  <c r="BU7" i="11"/>
  <c r="BV7" i="11" l="1"/>
  <c r="BV5" i="11"/>
  <c r="BW6" i="11"/>
  <c r="BW7" i="11" l="1"/>
  <c r="BX6" i="11"/>
  <c r="BY6" i="11" l="1"/>
  <c r="BX7" i="11"/>
  <c r="BZ6" i="11" l="1"/>
  <c r="BY7" i="11"/>
  <c r="BZ7" i="11" l="1"/>
  <c r="CA6" i="11"/>
  <c r="CA7" i="11" l="1"/>
  <c r="CB6" i="11"/>
  <c r="CB7" i="11" l="1"/>
  <c r="CC6" i="11"/>
  <c r="CC7" i="11" l="1"/>
  <c r="CD6" i="11"/>
  <c r="CC5" i="11"/>
  <c r="CE6" i="11" l="1"/>
  <c r="CD7" i="11"/>
  <c r="CF6" i="11" l="1"/>
  <c r="CE7" i="11"/>
  <c r="CF7" i="11" l="1"/>
  <c r="CG6" i="11"/>
  <c r="CH6" i="11" l="1"/>
  <c r="CG7" i="11"/>
  <c r="CH7" i="11" l="1"/>
  <c r="CI6" i="11"/>
  <c r="CI7" i="11" l="1"/>
  <c r="CJ6" i="11"/>
  <c r="CK6" i="11" l="1"/>
  <c r="CJ5" i="11"/>
  <c r="CJ7" i="11"/>
  <c r="CK7" i="11" l="1"/>
  <c r="CL6" i="11"/>
  <c r="CL7" i="11" l="1"/>
  <c r="CM6" i="11"/>
  <c r="CM7" i="11" l="1"/>
  <c r="CN6" i="11"/>
  <c r="CN7" i="11" l="1"/>
  <c r="CO6" i="11"/>
  <c r="CO7" i="11" l="1"/>
  <c r="CP6" i="11"/>
  <c r="CQ6" i="11" l="1"/>
  <c r="CP7" i="11"/>
  <c r="CQ5" i="11" l="1"/>
  <c r="CQ7" i="11"/>
  <c r="CR6" i="11"/>
  <c r="CR7" i="11" l="1"/>
  <c r="CS6" i="11"/>
  <c r="CS7" i="11" l="1"/>
  <c r="CT6" i="11"/>
  <c r="CT7" i="11" l="1"/>
  <c r="CU6" i="11"/>
  <c r="CU7" i="11" l="1"/>
  <c r="CV6" i="11"/>
  <c r="CW6" i="11" l="1"/>
  <c r="CV7" i="11"/>
  <c r="CW7" i="11" l="1"/>
  <c r="CX6" i="11"/>
  <c r="CX5" i="11" l="1"/>
  <c r="CX7" i="11"/>
  <c r="CY6" i="11"/>
  <c r="CY7" i="11" l="1"/>
  <c r="CZ6" i="11"/>
  <c r="CZ7" i="11" l="1"/>
  <c r="DA6" i="11"/>
  <c r="DA7" i="11" l="1"/>
  <c r="DB6" i="11"/>
  <c r="DC6" i="11" l="1"/>
  <c r="DB7" i="11"/>
  <c r="DC7" i="11" l="1"/>
  <c r="DD6" i="11"/>
  <c r="DD7" i="11" l="1"/>
  <c r="DE6" i="11"/>
  <c r="DE5" i="11" l="1"/>
  <c r="DE7" i="11"/>
  <c r="DF6" i="11"/>
  <c r="DF7" i="11" l="1"/>
  <c r="DG6" i="11"/>
  <c r="DG7" i="11" l="1"/>
  <c r="DH6" i="11"/>
  <c r="DI6" i="11" l="1"/>
  <c r="DH7" i="11"/>
  <c r="DI7" i="11" l="1"/>
  <c r="DJ6" i="11"/>
  <c r="DJ7" i="11" l="1"/>
  <c r="DK6" i="11"/>
  <c r="DK7" i="11" l="1"/>
  <c r="DL6" i="11"/>
  <c r="DL7" i="11" l="1"/>
  <c r="DM6" i="11"/>
  <c r="DL5" i="11"/>
  <c r="DM7" i="11" l="1"/>
  <c r="DN6" i="11"/>
  <c r="DO6" i="11" l="1"/>
  <c r="DN7" i="11"/>
  <c r="DO7" i="11" l="1"/>
  <c r="DP6" i="11"/>
  <c r="DP7" i="11" l="1"/>
  <c r="DQ6" i="11"/>
  <c r="DQ7" i="11" l="1"/>
  <c r="DR6" i="11"/>
  <c r="DR7" i="11" s="1"/>
</calcChain>
</file>

<file path=xl/sharedStrings.xml><?xml version="1.0" encoding="utf-8"?>
<sst xmlns="http://schemas.openxmlformats.org/spreadsheetml/2006/main" count="166" uniqueCount="91">
  <si>
    <t>Neue Zeilen ÜBER dieser einfügen</t>
  </si>
  <si>
    <t>Projektanfang:</t>
  </si>
  <si>
    <t>START</t>
  </si>
  <si>
    <t>Datum</t>
  </si>
  <si>
    <t>ENDE</t>
  </si>
  <si>
    <t>TAGE</t>
  </si>
  <si>
    <t>noch nicht begonnen</t>
  </si>
  <si>
    <t>in Arbeit</t>
  </si>
  <si>
    <t>abgeschlossen</t>
  </si>
  <si>
    <t>Spalte1</t>
  </si>
  <si>
    <t>Projektende:</t>
  </si>
  <si>
    <t>Projekttitel</t>
  </si>
  <si>
    <t>Berufskolleg</t>
  </si>
  <si>
    <t>Abteilung</t>
  </si>
  <si>
    <t>Version</t>
  </si>
  <si>
    <t xml:space="preserve">Anzeigewoche: </t>
  </si>
  <si>
    <t>MASSNAHME/TEILSCHRITT</t>
  </si>
  <si>
    <t>VERANTWORTLICH</t>
  </si>
  <si>
    <t>BETEILIGT</t>
  </si>
  <si>
    <t>Kürzel</t>
  </si>
  <si>
    <t>[Name des Berufskollegs]</t>
  </si>
  <si>
    <t>[Bezeichung der Abteilung]</t>
  </si>
  <si>
    <t>[x.x]</t>
  </si>
  <si>
    <t>[Datum]</t>
  </si>
  <si>
    <t>INDIKATOR(EN) FÜR ABSCHLUSS</t>
  </si>
  <si>
    <t>Entwicklung der organisatorischen und pädagogischen Voraussetzungen</t>
  </si>
  <si>
    <t>STATUS</t>
  </si>
  <si>
    <t>1.3</t>
  </si>
  <si>
    <t xml:space="preserve">Information und Beratung der Lehrkräfte des Bildungsgangs </t>
  </si>
  <si>
    <t>1.4</t>
  </si>
  <si>
    <t>2</t>
  </si>
  <si>
    <t>2.2</t>
  </si>
  <si>
    <t>2.3</t>
  </si>
  <si>
    <t>2.4</t>
  </si>
  <si>
    <t>2.5</t>
  </si>
  <si>
    <t>3</t>
  </si>
  <si>
    <t>3.1</t>
  </si>
  <si>
    <t>5</t>
  </si>
  <si>
    <t>5.1</t>
  </si>
  <si>
    <t>5.2</t>
  </si>
  <si>
    <t>5.4</t>
  </si>
  <si>
    <t>6</t>
  </si>
  <si>
    <t>6.1</t>
  </si>
  <si>
    <t>6.2</t>
  </si>
  <si>
    <r>
      <t>Digitale Arbeitsumgebung ist eingerichtet</t>
    </r>
    <r>
      <rPr>
        <sz val="11"/>
        <color rgb="FFFF0000"/>
        <rFont val="Calibri"/>
        <family val="2"/>
        <scheme val="minor"/>
      </rPr>
      <t xml:space="preserve"> </t>
    </r>
  </si>
  <si>
    <t xml:space="preserve">Stundenplan-Team und alle weiteren Beteiligten sind informiert. </t>
  </si>
  <si>
    <t>Festlegung der Organisationsform des Bildungsgangs</t>
  </si>
  <si>
    <t>Rahmenbedingungen des Bildungsgangs sowie Aufnahmevoraussetzungen sind allen Beteiligten schriftlich zur Verfügung gestellt und bekannt.</t>
  </si>
  <si>
    <t>Digitale Bereitstellung aller Informationen im schulischen Kontext, Einrichtung einer digitalen Arbeitsumgebung zum kollaborativen Arbeiten und zur Ergebnisssicherung.</t>
  </si>
  <si>
    <t>Geeignetes Informationsmaterial (analog und digital) steht zur Verfügung.</t>
  </si>
  <si>
    <t>Vorbereitung und Durchführung einer Informationsveranstaltung, ggf. mit Präsentation, Informationsmaterial in ausreichender Menge bereitstellen.</t>
  </si>
  <si>
    <t>7</t>
  </si>
  <si>
    <t xml:space="preserve">Evaluation </t>
  </si>
  <si>
    <t>Sicherstellung der personellen Voraussetzungen der Lehrkräfte</t>
  </si>
  <si>
    <t>Die erforderliche Anzahl und Qualifikation der Lehrkräfte ist nachgewiesen.</t>
  </si>
  <si>
    <t xml:space="preserve">Überarbeitung des Leistungskonzeptes </t>
  </si>
  <si>
    <t xml:space="preserve">Das Leistungskonzept ist aktualisiert. 
</t>
  </si>
  <si>
    <t>Vorstellung der veränderten didaktischen Jahresplanung  sowie des Leistungskonzeptes auf der Bildungsgangkonferenz.</t>
  </si>
  <si>
    <t>Die veränderte DJP und das Leistungskonzept sind durch die Bildungsgangkonferenz verabschiedet (Protokoll).</t>
  </si>
  <si>
    <t>Betriebe, Innungen, Kammern sind über die Inhalte der Praktika informiert, Liste mit potenziell interessierten Praktikumsbetrieben ist erstellt.</t>
  </si>
  <si>
    <t xml:space="preserve">Praktika in den Bildungsgängen der A2, B1 und B2 </t>
  </si>
  <si>
    <t>Organisatorische Rahmenbedingungen</t>
  </si>
  <si>
    <t xml:space="preserve">Protokoll Bildungsgangkonferenz  </t>
  </si>
  <si>
    <t>Bedarfsanalyse und Akquise bei den regionalen Ausbildungsbetrieben im Fachbereich</t>
  </si>
  <si>
    <r>
      <rPr>
        <b/>
        <sz val="11"/>
        <color theme="1"/>
        <rFont val="Calibri"/>
        <family val="2"/>
        <scheme val="minor"/>
      </rPr>
      <t xml:space="preserve">Meilensteine: </t>
    </r>
    <r>
      <rPr>
        <sz val="11"/>
        <color theme="1"/>
        <rFont val="Calibri"/>
        <family val="2"/>
        <scheme val="minor"/>
      </rPr>
      <t xml:space="preserve">
- Die Organisation der Klassenform ist festgelegt.
</t>
    </r>
    <r>
      <rPr>
        <b/>
        <sz val="11"/>
        <color theme="1"/>
        <rFont val="Calibri"/>
        <family val="2"/>
        <scheme val="minor"/>
      </rPr>
      <t/>
    </r>
  </si>
  <si>
    <t>Entwicklung eines Informationsschreibens für potenzielle Betriebe/Einrichtungen.</t>
  </si>
  <si>
    <t>Anschreiben für Betriebe/Einrichtungen ist digital verschickt</t>
  </si>
  <si>
    <t>Aktualisierung der Schul- Homepage, Ausweisung der Ansprechperson</t>
  </si>
  <si>
    <t>Homepage des Berufskollegs weist alle Informationen für den Bildungsgang aus.</t>
  </si>
  <si>
    <r>
      <rPr>
        <b/>
        <sz val="11"/>
        <color theme="1"/>
        <rFont val="Calibri"/>
        <family val="2"/>
        <scheme val="minor"/>
      </rPr>
      <t>Meilensteine:</t>
    </r>
    <r>
      <rPr>
        <sz val="11"/>
        <color theme="1"/>
        <rFont val="Calibri"/>
        <family val="2"/>
        <scheme val="minor"/>
      </rPr>
      <t xml:space="preserve"> 
- Umfassendes Informationsmaterial steht für die unterschiedlichen Adressat/-innen zur Verfügung. 
- Interne und externe Kooperationspartner des Berufskollegs sind umfassend informiert.
- Umfassende Werbung hat stattgefunden.</t>
    </r>
  </si>
  <si>
    <t>Kooperation mit Betrieben/Einrichtungen</t>
  </si>
  <si>
    <t>Einladung zur Informationsveranstaltung an potenzielle Praktikumsbetriebe</t>
  </si>
  <si>
    <t>Informationsschreiben sind per Mail verschickt</t>
  </si>
  <si>
    <t>Kontinuierliche Aktualisierung und Weiterentwicklung der Lernsituationen und Praktikumsaufgaben</t>
  </si>
  <si>
    <t>Aktualisierungen sind in den jeweiligen Dokumenten eingepflegt und allen Beteiligten zugänglich gemacht.</t>
  </si>
  <si>
    <r>
      <rPr>
        <b/>
        <sz val="11"/>
        <color theme="1"/>
        <rFont val="Calibri"/>
        <family val="2"/>
        <scheme val="minor"/>
      </rPr>
      <t xml:space="preserve">Meilensteine: </t>
    </r>
    <r>
      <rPr>
        <sz val="11"/>
        <color theme="1"/>
        <rFont val="Calibri"/>
        <family val="2"/>
        <scheme val="minor"/>
      </rPr>
      <t xml:space="preserve">
- Alle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Beteiligten</t>
    </r>
    <r>
      <rPr>
        <sz val="11"/>
        <color theme="1"/>
        <rFont val="Calibri"/>
        <family val="2"/>
        <scheme val="minor"/>
      </rPr>
      <t xml:space="preserve"> im Bildungsgang haben sich mit den Rahmenbedingungen auseinandergesetzt. 
- Die erforderlichen Praktikumsplätze sind akquiriert und in einer Praktikumsliste zusammengefasst.
- Das Protokoll der Bildungsgangkonferenz liegt vor und ist allen Lehrkräften im Bildungsgang bekannt.
</t>
    </r>
  </si>
  <si>
    <t xml:space="preserve">Entscheidung über Klassenform nach der Anmeldung: z. B. Mixedklasse oder Profilklassenbildung </t>
  </si>
  <si>
    <t xml:space="preserve">Öffentlichkeitsarbeit, Informationen zur Profilbildung </t>
  </si>
  <si>
    <t>Organisation eines Informationsnachmittages am Berufskolleg für interessierte Schülerinnen und Schüler, Eltern</t>
  </si>
  <si>
    <t>Informationsnachmittag ist durchgeführt.</t>
  </si>
  <si>
    <r>
      <rPr>
        <b/>
        <sz val="11"/>
        <color theme="1"/>
        <rFont val="Calibri"/>
        <family val="2"/>
        <scheme val="minor"/>
      </rPr>
      <t>Meilensteine:</t>
    </r>
    <r>
      <rPr>
        <sz val="11"/>
        <color theme="1"/>
        <rFont val="Calibri"/>
        <family val="2"/>
        <scheme val="minor"/>
      </rPr>
      <t xml:space="preserve">
- In Kooperationsvereinbarungen mit Betrieben / Einrichtungen sind die Anforderungen an das Praktikum festgelegt und ermöglichen somit eine Planungssicherheit für alle Beteiligten. 
</t>
    </r>
  </si>
  <si>
    <r>
      <rPr>
        <b/>
        <sz val="11"/>
        <rFont val="Calibri"/>
        <family val="2"/>
        <scheme val="minor"/>
      </rPr>
      <t xml:space="preserve">Meilensteine: </t>
    </r>
    <r>
      <rPr>
        <sz val="11"/>
        <rFont val="Calibri"/>
        <family val="2"/>
        <scheme val="minor"/>
      </rPr>
      <t xml:space="preserve">
- Die Didaktische Jahresplanung und das Leistungskonzept sind verabschiedet.
- Die Erstellung der Praktikumsaufgaben sind zuständigen Kolleg/-innen im Bildungsgang zugeordnet.
</t>
    </r>
    <r>
      <rPr>
        <b/>
        <sz val="11"/>
        <color theme="1"/>
        <rFont val="Calibri"/>
        <family val="2"/>
        <scheme val="minor"/>
      </rPr>
      <t xml:space="preserve">
</t>
    </r>
  </si>
  <si>
    <t>1.2</t>
  </si>
  <si>
    <t>2.1</t>
  </si>
  <si>
    <t>7.1</t>
  </si>
  <si>
    <t>Planung und Durchführung eines pädagogischen Tages für die Arbeit an der didaktischen Jahresplanung und der Praktikumsaufgaben.</t>
  </si>
  <si>
    <t>Didaktische Jahresplanung: Inhalte der beteiligten bereichsspezifischen  Fächer für die Erstellung der Praktikumsaufgaben sind identifiziert und Praktikumsaufgaben sind formuliert. Die Unterlagen sind in der digitalen Arbeitsumgebung für alle Beteiligten verfügbar.</t>
  </si>
  <si>
    <t>Telefon- bzw. Gesprächsliste anlegen; potentielle Praktikumsstellen sind in einem Praktikumspool erfasst (festgelegte Kriterien:  z. B. Ausbildungs-betrieb und Anforderungen der Betriebe), Kooperationsverträge sind geschlossen.</t>
  </si>
  <si>
    <t>Information der Schulverwaltung/ des Sekretariats und des Beratungsteams für Neuanmeldungen.</t>
  </si>
  <si>
    <t>5.3</t>
  </si>
  <si>
    <t xml:space="preserve">Entwicklung, ggf. Überarbeiten von Informations-material für Schülerinnen und Schüler, Eltern, Erziehungsberechtigte.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</si>
</sst>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\.m\.yy;@"/>
    <numFmt numFmtId="167" formatCode="ddd\,\ d/m/yyyy"/>
    <numFmt numFmtId="168" formatCode="d/m/yy;@"/>
    <numFmt numFmtId="169" formatCode="d/\ mmm\ yyyy"/>
    <numFmt numFmtId="170" formatCode="d"/>
  </numFmts>
  <fonts count="34"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1" tint="0.34998626667073579"/>
      <name val="Calibri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aj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</fonts>
  <fills count="4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3743705557422"/>
      </bottom>
      <diagonal/>
    </border>
  </borders>
  <cellStyleXfs count="6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2" fillId="0" borderId="0"/>
    <xf numFmtId="165" fontId="7" fillId="0" borderId="3" applyFon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Protection="0">
      <alignment vertical="top"/>
    </xf>
    <xf numFmtId="0" fontId="7" fillId="0" borderId="0" applyNumberFormat="0" applyFill="0" applyProtection="0">
      <alignment horizontal="right" indent="1"/>
    </xf>
    <xf numFmtId="167" fontId="7" fillId="0" borderId="3">
      <alignment horizontal="center" vertical="center"/>
    </xf>
    <xf numFmtId="168" fontId="7" fillId="0" borderId="2" applyFill="0">
      <alignment horizontal="center" vertical="center"/>
    </xf>
    <xf numFmtId="0" fontId="7" fillId="0" borderId="2" applyFill="0">
      <alignment horizontal="center" vertical="center"/>
    </xf>
    <xf numFmtId="0" fontId="7" fillId="0" borderId="2" applyFill="0">
      <alignment horizontal="left" vertical="center" indent="2"/>
    </xf>
    <xf numFmtId="0" fontId="1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11" applyNumberFormat="0" applyAlignment="0" applyProtection="0"/>
    <xf numFmtId="0" fontId="21" fillId="16" borderId="12" applyNumberFormat="0" applyAlignment="0" applyProtection="0"/>
    <xf numFmtId="0" fontId="22" fillId="16" borderId="11" applyNumberFormat="0" applyAlignment="0" applyProtection="0"/>
    <xf numFmtId="0" fontId="23" fillId="0" borderId="13" applyNumberFormat="0" applyFill="0" applyAlignment="0" applyProtection="0"/>
    <xf numFmtId="0" fontId="24" fillId="17" borderId="14" applyNumberFormat="0" applyAlignment="0" applyProtection="0"/>
    <xf numFmtId="0" fontId="25" fillId="0" borderId="0" applyNumberFormat="0" applyFill="0" applyBorder="0" applyAlignment="0" applyProtection="0"/>
    <xf numFmtId="0" fontId="7" fillId="18" borderId="15" applyNumberFormat="0" applyFont="0" applyAlignment="0" applyProtection="0"/>
    <xf numFmtId="0" fontId="26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1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1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1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2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1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14" fillId="0" borderId="0"/>
    <xf numFmtId="0" fontId="33" fillId="0" borderId="0"/>
    <xf numFmtId="43" fontId="7" fillId="0" borderId="3" applyFont="0" applyFill="0" applyAlignment="0" applyProtection="0"/>
    <xf numFmtId="4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indent="1"/>
    </xf>
    <xf numFmtId="0" fontId="5" fillId="11" borderId="1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wrapText="1"/>
    </xf>
    <xf numFmtId="0" fontId="7" fillId="7" borderId="2" xfId="11" applyFill="1">
      <alignment horizontal="center" vertical="center"/>
    </xf>
    <xf numFmtId="0" fontId="7" fillId="5" borderId="2" xfId="11" applyFill="1">
      <alignment horizontal="center" vertical="center"/>
    </xf>
    <xf numFmtId="0" fontId="7" fillId="9" borderId="2" xfId="11" applyFill="1">
      <alignment horizontal="center" vertical="center"/>
    </xf>
    <xf numFmtId="0" fontId="0" fillId="0" borderId="10" xfId="0" applyBorder="1"/>
    <xf numFmtId="0" fontId="13" fillId="0" borderId="0" xfId="0" applyFont="1"/>
    <xf numFmtId="0" fontId="14" fillId="0" borderId="0" xfId="1" applyFont="1" applyProtection="1">
      <alignment vertical="top"/>
    </xf>
    <xf numFmtId="166" fontId="0" fillId="7" borderId="2" xfId="0" applyNumberFormat="1" applyFill="1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 vertical="center"/>
    </xf>
    <xf numFmtId="166" fontId="7" fillId="3" borderId="2" xfId="10" applyNumberFormat="1" applyFill="1">
      <alignment horizontal="center" vertical="center"/>
    </xf>
    <xf numFmtId="166" fontId="0" fillId="5" borderId="2" xfId="0" applyNumberFormat="1" applyFill="1" applyBorder="1" applyAlignment="1">
      <alignment horizontal="center" vertical="center"/>
    </xf>
    <xf numFmtId="166" fontId="3" fillId="5" borderId="2" xfId="0" applyNumberFormat="1" applyFont="1" applyFill="1" applyBorder="1" applyAlignment="1">
      <alignment horizontal="center" vertical="center"/>
    </xf>
    <xf numFmtId="166" fontId="7" fillId="9" borderId="2" xfId="10" applyNumberFormat="1" applyFill="1">
      <alignment horizontal="center" vertical="center"/>
    </xf>
    <xf numFmtId="166" fontId="2" fillId="2" borderId="2" xfId="0" applyNumberFormat="1" applyFont="1" applyFill="1" applyBorder="1" applyAlignment="1">
      <alignment horizontal="left" vertical="center"/>
    </xf>
    <xf numFmtId="166" fontId="3" fillId="2" borderId="2" xfId="0" applyNumberFormat="1" applyFont="1" applyFill="1" applyBorder="1" applyAlignment="1">
      <alignment horizontal="center" vertical="center"/>
    </xf>
    <xf numFmtId="170" fontId="9" fillId="6" borderId="6" xfId="0" applyNumberFormat="1" applyFont="1" applyFill="1" applyBorder="1" applyAlignment="1">
      <alignment horizontal="center" vertical="center"/>
    </xf>
    <xf numFmtId="170" fontId="9" fillId="6" borderId="0" xfId="0" applyNumberFormat="1" applyFont="1" applyFill="1" applyAlignment="1">
      <alignment horizontal="center" vertical="center"/>
    </xf>
    <xf numFmtId="170" fontId="9" fillId="6" borderId="7" xfId="0" applyNumberFormat="1" applyFont="1" applyFill="1" applyBorder="1" applyAlignment="1">
      <alignment horizontal="center" vertical="center"/>
    </xf>
    <xf numFmtId="0" fontId="27" fillId="0" borderId="0" xfId="5" applyFont="1" applyAlignment="1">
      <alignment horizontal="left"/>
    </xf>
    <xf numFmtId="0" fontId="8" fillId="0" borderId="0" xfId="7" applyAlignment="1">
      <alignment horizontal="left" vertical="center"/>
    </xf>
    <xf numFmtId="0" fontId="8" fillId="0" borderId="0" xfId="6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8" applyFont="1" applyAlignment="1">
      <alignment horizontal="left" vertical="center"/>
    </xf>
    <xf numFmtId="14" fontId="7" fillId="0" borderId="0" xfId="8" applyNumberFormat="1" applyAlignment="1">
      <alignment vertical="center"/>
    </xf>
    <xf numFmtId="2" fontId="7" fillId="0" borderId="0" xfId="8" applyNumberFormat="1" applyAlignment="1">
      <alignment horizontal="left" vertical="center"/>
    </xf>
    <xf numFmtId="0" fontId="0" fillId="3" borderId="2" xfId="11" applyFont="1" applyFill="1">
      <alignment horizontal="center" vertical="center"/>
    </xf>
    <xf numFmtId="0" fontId="0" fillId="7" borderId="2" xfId="11" applyFont="1" applyFill="1">
      <alignment horizontal="center" vertical="center"/>
    </xf>
    <xf numFmtId="2" fontId="0" fillId="0" borderId="0" xfId="8" applyNumberFormat="1" applyFont="1" applyAlignment="1">
      <alignment horizontal="left" vertical="center"/>
    </xf>
    <xf numFmtId="14" fontId="0" fillId="0" borderId="0" xfId="8" applyNumberFormat="1" applyFont="1" applyAlignment="1">
      <alignment vertical="center"/>
    </xf>
    <xf numFmtId="0" fontId="28" fillId="7" borderId="2" xfId="0" applyFont="1" applyFill="1" applyBorder="1" applyAlignment="1">
      <alignment horizontal="left" vertical="center" wrapText="1" indent="1"/>
    </xf>
    <xf numFmtId="166" fontId="0" fillId="3" borderId="2" xfId="10" applyNumberFormat="1" applyFont="1" applyFill="1">
      <alignment horizontal="center" vertical="center"/>
    </xf>
    <xf numFmtId="166" fontId="0" fillId="4" borderId="2" xfId="10" applyNumberFormat="1" applyFont="1" applyFill="1">
      <alignment horizontal="center" vertical="center"/>
    </xf>
    <xf numFmtId="0" fontId="3" fillId="43" borderId="2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3" borderId="2" xfId="0" applyFill="1" applyBorder="1" applyAlignment="1">
      <alignment vertical="center"/>
    </xf>
    <xf numFmtId="0" fontId="28" fillId="8" borderId="18" xfId="0" applyFont="1" applyFill="1" applyBorder="1" applyAlignment="1">
      <alignment horizontal="left" vertical="center" wrapText="1"/>
    </xf>
    <xf numFmtId="0" fontId="7" fillId="8" borderId="18" xfId="11" applyFill="1" applyBorder="1" applyAlignment="1">
      <alignment horizontal="center" vertical="center" wrapText="1"/>
    </xf>
    <xf numFmtId="0" fontId="7" fillId="8" borderId="18" xfId="11" applyFill="1" applyBorder="1">
      <alignment horizontal="center" vertical="center"/>
    </xf>
    <xf numFmtId="166" fontId="0" fillId="8" borderId="18" xfId="0" applyNumberFormat="1" applyFill="1" applyBorder="1" applyAlignment="1">
      <alignment horizontal="center" vertical="center"/>
    </xf>
    <xf numFmtId="166" fontId="3" fillId="8" borderId="18" xfId="0" applyNumberFormat="1" applyFont="1" applyFill="1" applyBorder="1" applyAlignment="1">
      <alignment horizontal="center" vertical="center"/>
    </xf>
    <xf numFmtId="0" fontId="0" fillId="4" borderId="2" xfId="11" applyFont="1" applyFill="1">
      <alignment horizontal="center" vertical="center"/>
    </xf>
    <xf numFmtId="0" fontId="7" fillId="44" borderId="2" xfId="11" applyFill="1">
      <alignment horizontal="center" vertical="center"/>
    </xf>
    <xf numFmtId="166" fontId="7" fillId="44" borderId="2" xfId="10" applyNumberFormat="1" applyFill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2" xfId="11" applyFont="1" applyFill="1" applyAlignment="1">
      <alignment horizontal="left" vertical="center"/>
    </xf>
    <xf numFmtId="0" fontId="28" fillId="5" borderId="2" xfId="0" applyFont="1" applyFill="1" applyBorder="1" applyAlignment="1">
      <alignment horizontal="left" vertical="center" wrapText="1" indent="1"/>
    </xf>
    <xf numFmtId="0" fontId="28" fillId="5" borderId="2" xfId="0" applyFont="1" applyFill="1" applyBorder="1" applyAlignment="1">
      <alignment horizontal="left" vertical="center" indent="1"/>
    </xf>
    <xf numFmtId="0" fontId="0" fillId="9" borderId="2" xfId="11" applyFont="1" applyFill="1">
      <alignment horizontal="center" vertical="center"/>
    </xf>
    <xf numFmtId="0" fontId="0" fillId="9" borderId="2" xfId="12" applyFont="1" applyFill="1" applyAlignment="1">
      <alignment horizontal="left" vertical="center" wrapText="1" indent="2"/>
    </xf>
    <xf numFmtId="0" fontId="0" fillId="9" borderId="2" xfId="11" applyFont="1" applyFill="1" applyAlignment="1">
      <alignment horizontal="left" vertical="center" wrapText="1"/>
    </xf>
    <xf numFmtId="0" fontId="0" fillId="44" borderId="2" xfId="11" applyFont="1" applyFill="1">
      <alignment horizontal="center" vertical="center"/>
    </xf>
    <xf numFmtId="0" fontId="0" fillId="44" borderId="2" xfId="11" applyFont="1" applyFill="1" applyAlignment="1">
      <alignment horizontal="left" vertical="center" wrapText="1"/>
    </xf>
    <xf numFmtId="0" fontId="0" fillId="44" borderId="2" xfId="11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6" fontId="0" fillId="9" borderId="2" xfId="10" applyNumberFormat="1" applyFont="1" applyFill="1">
      <alignment horizontal="center" vertical="center"/>
    </xf>
    <xf numFmtId="0" fontId="0" fillId="4" borderId="2" xfId="11" applyFont="1" applyFill="1" applyAlignment="1">
      <alignment horizontal="left" vertical="center" wrapText="1"/>
    </xf>
    <xf numFmtId="0" fontId="28" fillId="45" borderId="2" xfId="0" applyFont="1" applyFill="1" applyBorder="1" applyAlignment="1">
      <alignment horizontal="left" vertical="center" wrapText="1" indent="1"/>
    </xf>
    <xf numFmtId="0" fontId="7" fillId="45" borderId="2" xfId="11" applyFill="1">
      <alignment horizontal="center" vertical="center"/>
    </xf>
    <xf numFmtId="166" fontId="0" fillId="45" borderId="2" xfId="0" applyNumberFormat="1" applyFill="1" applyBorder="1" applyAlignment="1">
      <alignment horizontal="center" vertical="center"/>
    </xf>
    <xf numFmtId="166" fontId="3" fillId="45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3" borderId="2" xfId="12" applyFont="1" applyFill="1" applyAlignment="1">
      <alignment vertical="top" wrapText="1"/>
    </xf>
    <xf numFmtId="0" fontId="0" fillId="3" borderId="2" xfId="11" applyFont="1" applyFill="1" applyAlignment="1">
      <alignment horizontal="left" vertical="center" wrapText="1"/>
    </xf>
    <xf numFmtId="0" fontId="0" fillId="3" borderId="0" xfId="0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0" fillId="3" borderId="2" xfId="12" applyFont="1" applyFill="1" applyAlignment="1">
      <alignment vertical="center" wrapText="1"/>
    </xf>
    <xf numFmtId="0" fontId="0" fillId="4" borderId="2" xfId="12" applyFont="1" applyFill="1" applyAlignment="1">
      <alignment horizontal="left" vertical="center" wrapText="1"/>
    </xf>
    <xf numFmtId="49" fontId="29" fillId="0" borderId="0" xfId="0" applyNumberFormat="1" applyFont="1" applyAlignment="1">
      <alignment horizontal="center" vertical="center"/>
    </xf>
    <xf numFmtId="0" fontId="30" fillId="0" borderId="0" xfId="5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31" fillId="0" borderId="0" xfId="0" applyFont="1" applyAlignment="1">
      <alignment wrapText="1"/>
    </xf>
    <xf numFmtId="0" fontId="0" fillId="0" borderId="7" xfId="8" applyFont="1" applyBorder="1" applyAlignment="1">
      <alignment horizontal="right" vertical="center" wrapText="1"/>
    </xf>
    <xf numFmtId="49" fontId="3" fillId="7" borderId="2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49" fontId="3" fillId="8" borderId="18" xfId="2" applyNumberFormat="1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3" fillId="5" borderId="2" xfId="2" applyNumberFormat="1" applyFont="1" applyFill="1" applyBorder="1" applyAlignment="1">
      <alignment horizontal="center" vertical="center" wrapText="1"/>
    </xf>
    <xf numFmtId="49" fontId="3" fillId="9" borderId="2" xfId="2" applyNumberFormat="1" applyFont="1" applyFill="1" applyBorder="1" applyAlignment="1">
      <alignment horizontal="center" vertical="center" wrapText="1"/>
    </xf>
    <xf numFmtId="49" fontId="3" fillId="45" borderId="2" xfId="2" applyNumberFormat="1" applyFont="1" applyFill="1" applyBorder="1" applyAlignment="1">
      <alignment horizontal="center" vertical="center" wrapText="1"/>
    </xf>
    <xf numFmtId="49" fontId="3" fillId="44" borderId="2" xfId="2" applyNumberFormat="1" applyFont="1" applyFill="1" applyBorder="1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44" borderId="2" xfId="12" applyFont="1" applyFill="1" applyAlignment="1">
      <alignment horizontal="left" vertical="center" wrapText="1"/>
    </xf>
    <xf numFmtId="0" fontId="0" fillId="9" borderId="2" xfId="12" applyFont="1" applyFill="1" applyAlignment="1">
      <alignment horizontal="left" vertical="center" wrapText="1"/>
    </xf>
    <xf numFmtId="0" fontId="28" fillId="46" borderId="2" xfId="0" applyFont="1" applyFill="1" applyBorder="1" applyAlignment="1">
      <alignment horizontal="left" vertical="center" indent="1"/>
    </xf>
    <xf numFmtId="0" fontId="7" fillId="46" borderId="2" xfId="11" applyFill="1">
      <alignment horizontal="center" vertical="center"/>
    </xf>
    <xf numFmtId="49" fontId="3" fillId="46" borderId="2" xfId="2" applyNumberFormat="1" applyFont="1" applyFill="1" applyBorder="1" applyAlignment="1">
      <alignment horizontal="center" vertical="center" wrapText="1"/>
    </xf>
    <xf numFmtId="166" fontId="0" fillId="46" borderId="2" xfId="0" applyNumberFormat="1" applyFill="1" applyBorder="1" applyAlignment="1">
      <alignment horizontal="center" vertical="center"/>
    </xf>
    <xf numFmtId="166" fontId="3" fillId="46" borderId="2" xfId="0" applyNumberFormat="1" applyFont="1" applyFill="1" applyBorder="1" applyAlignment="1">
      <alignment horizontal="center" vertical="center"/>
    </xf>
    <xf numFmtId="166" fontId="0" fillId="47" borderId="2" xfId="0" applyNumberFormat="1" applyFill="1" applyBorder="1" applyAlignment="1">
      <alignment horizontal="center" vertical="center"/>
    </xf>
    <xf numFmtId="166" fontId="3" fillId="47" borderId="2" xfId="0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47" borderId="2" xfId="11" applyFont="1" applyFill="1">
      <alignment horizontal="center" vertical="center"/>
    </xf>
    <xf numFmtId="0" fontId="0" fillId="47" borderId="2" xfId="11" applyFont="1" applyFill="1" applyAlignment="1">
      <alignment horizontal="left" vertical="center" wrapText="1"/>
    </xf>
    <xf numFmtId="0" fontId="0" fillId="43" borderId="2" xfId="12" applyFont="1" applyFill="1" applyAlignment="1">
      <alignment horizontal="left" vertical="center" wrapText="1"/>
    </xf>
    <xf numFmtId="169" fontId="0" fillId="6" borderId="4" xfId="0" applyNumberFormat="1" applyFill="1" applyBorder="1" applyAlignment="1">
      <alignment horizontal="left" vertical="center" wrapText="1" indent="1"/>
    </xf>
    <xf numFmtId="169" fontId="0" fillId="6" borderId="1" xfId="0" applyNumberFormat="1" applyFill="1" applyBorder="1" applyAlignment="1">
      <alignment horizontal="left" vertical="center" wrapText="1" indent="1"/>
    </xf>
    <xf numFmtId="169" fontId="0" fillId="6" borderId="5" xfId="0" applyNumberFormat="1" applyFill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7" fillId="0" borderId="3" xfId="9" applyNumberFormat="1">
      <alignment horizontal="center" vertical="center"/>
    </xf>
    <xf numFmtId="0" fontId="0" fillId="43" borderId="2" xfId="12" applyFont="1" applyFill="1" applyAlignment="1">
      <alignment horizontal="left" vertical="top" wrapText="1"/>
    </xf>
    <xf numFmtId="0" fontId="7" fillId="43" borderId="2" xfId="12" applyFill="1" applyAlignment="1">
      <alignment horizontal="left" vertical="top" wrapText="1"/>
    </xf>
    <xf numFmtId="0" fontId="0" fillId="43" borderId="19" xfId="12" applyFont="1" applyFill="1" applyBorder="1" applyAlignment="1">
      <alignment horizontal="left" vertical="top" wrapText="1"/>
    </xf>
    <xf numFmtId="0" fontId="7" fillId="43" borderId="19" xfId="12" applyFill="1" applyBorder="1" applyAlignment="1">
      <alignment horizontal="left" vertical="top" wrapText="1"/>
    </xf>
    <xf numFmtId="0" fontId="0" fillId="3" borderId="2" xfId="11" applyFont="1" applyFill="1" applyAlignment="1">
      <alignment vertical="center" wrapText="1"/>
    </xf>
    <xf numFmtId="0" fontId="3" fillId="3" borderId="2" xfId="11" applyFont="1" applyFill="1" applyAlignment="1">
      <alignment vertical="center" wrapText="1"/>
    </xf>
    <xf numFmtId="0" fontId="0" fillId="4" borderId="2" xfId="11" applyFont="1" applyFill="1" applyAlignment="1">
      <alignment vertical="center" wrapText="1"/>
    </xf>
  </cellXfs>
  <cellStyles count="60">
    <cellStyle name="20 % - Akzent1" xfId="31" builtinId="30" customBuiltin="1"/>
    <cellStyle name="20 % - Akzent2" xfId="35" builtinId="34" customBuiltin="1"/>
    <cellStyle name="20 % - Akzent3" xfId="39" builtinId="38" customBuiltin="1"/>
    <cellStyle name="20 % - Akzent4" xfId="43" builtinId="42" customBuiltin="1"/>
    <cellStyle name="20 % - Akzent5" xfId="47" builtinId="46" customBuiltin="1"/>
    <cellStyle name="20 % - Akzent6" xfId="51" builtinId="50" customBuiltin="1"/>
    <cellStyle name="40 % - Akzent1" xfId="32" builtinId="31" customBuiltin="1"/>
    <cellStyle name="40 % - Akzent2" xfId="36" builtinId="35" customBuiltin="1"/>
    <cellStyle name="40 % - Akzent3" xfId="40" builtinId="39" customBuiltin="1"/>
    <cellStyle name="40 % - Akzent4" xfId="44" builtinId="43" customBuiltin="1"/>
    <cellStyle name="40 % - Akzent5" xfId="48" builtinId="47" customBuiltin="1"/>
    <cellStyle name="40 % - Akzent6" xfId="52" builtinId="51" customBuiltin="1"/>
    <cellStyle name="60 % - Akzent1" xfId="33" builtinId="32" customBuiltin="1"/>
    <cellStyle name="60 % - Akzent2" xfId="37" builtinId="36" customBuiltin="1"/>
    <cellStyle name="60 % - Akzent3" xfId="41" builtinId="40" customBuiltin="1"/>
    <cellStyle name="60 % - Akzent4" xfId="45" builtinId="44" customBuiltin="1"/>
    <cellStyle name="60 % - Akzent5" xfId="49" builtinId="48" customBuiltin="1"/>
    <cellStyle name="60 % - Akzent6" xfId="53" builtinId="52" customBuiltin="1"/>
    <cellStyle name="Akzent1" xfId="30" builtinId="29" customBuiltin="1"/>
    <cellStyle name="Akzent2" xfId="34" builtinId="33" customBuiltin="1"/>
    <cellStyle name="Akzent3" xfId="38" builtinId="37" customBuiltin="1"/>
    <cellStyle name="Akzent4" xfId="42" builtinId="41" customBuiltin="1"/>
    <cellStyle name="Akzent5" xfId="46" builtinId="45" customBuiltin="1"/>
    <cellStyle name="Akzent6" xfId="50" builtinId="49" customBuiltin="1"/>
    <cellStyle name="Aufgabe" xfId="12"/>
    <cellStyle name="Ausgabe" xfId="22" builtinId="21" customBuiltin="1"/>
    <cellStyle name="Berechnung" xfId="23" builtinId="22" customBuiltin="1"/>
    <cellStyle name="Besuchter Hyperlink" xfId="13" builtinId="9" customBuiltin="1"/>
    <cellStyle name="Datum" xfId="10"/>
    <cellStyle name="Dezimal [0]" xfId="14" builtinId="6" customBuiltin="1"/>
    <cellStyle name="Dezimal [0] 2" xfId="57"/>
    <cellStyle name="Eingabe" xfId="21" builtinId="20" customBuiltin="1"/>
    <cellStyle name="Ergebnis" xfId="29" builtinId="25" customBuiltin="1"/>
    <cellStyle name="Erklärender Text" xfId="28" builtinId="53" customBuiltin="1"/>
    <cellStyle name="Gut" xfId="18" builtinId="26" customBuiltin="1"/>
    <cellStyle name="Komma" xfId="4" builtinId="3" customBuiltin="1"/>
    <cellStyle name="Komma 2" xfId="56"/>
    <cellStyle name="Link" xfId="1" builtinId="8" customBuiltin="1"/>
    <cellStyle name="Name" xfId="11"/>
    <cellStyle name="Neutral" xfId="20" builtinId="28" customBuiltin="1"/>
    <cellStyle name="Notiz" xfId="27" builtinId="10" customBuiltin="1"/>
    <cellStyle name="Projektanfang" xfId="9"/>
    <cellStyle name="Prozent" xfId="2" builtinId="5" customBuiltin="1"/>
    <cellStyle name="Schlecht" xfId="19" builtinId="27" customBuiltin="1"/>
    <cellStyle name="Standard" xfId="0" builtinId="0" customBuiltin="1"/>
    <cellStyle name="Standard 2" xfId="54"/>
    <cellStyle name="Standard 3" xfId="55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17" builtinId="19" customBuiltin="1"/>
    <cellStyle name="Verknüpfte Zelle" xfId="24" builtinId="24" customBuiltin="1"/>
    <cellStyle name="Währung" xfId="15" builtinId="4" customBuiltin="1"/>
    <cellStyle name="Währung [0]" xfId="16" builtinId="7" customBuiltin="1"/>
    <cellStyle name="Währung [0] 2" xfId="59"/>
    <cellStyle name="Währung 2" xfId="58"/>
    <cellStyle name="Warnender Text" xfId="26" builtinId="11" customBuiltin="1"/>
    <cellStyle name="zAusgeblText" xfId="3"/>
    <cellStyle name="Zelle überprüfen" xfId="25" builtinId="23" customBuiltin="1"/>
  </cellStyles>
  <dxfs count="27">
    <dxf>
      <fill>
        <patternFill>
          <bgColor theme="8" tint="0.39994506668294322"/>
        </patternFill>
      </fill>
      <border>
        <left/>
        <right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8" tint="0.39994506668294322"/>
        </patternFill>
      </fill>
      <border>
        <left/>
        <right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8" tint="0.39994506668294322"/>
        </patternFill>
      </fill>
      <border>
        <left/>
        <right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8" tint="0.39994506668294322"/>
        </patternFill>
      </fill>
      <border>
        <left/>
        <right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Aufgabenliste" pivot="0" count="9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secondRowStripe" dxfId="20"/>
      <tableStyleElement type="firstColumnStripe" dxfId="19"/>
      <tableStyleElement type="secondColumn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5D6AD"/>
      <color rgb="FF85E1F3"/>
      <color rgb="FF3A8B96"/>
      <color rgb="FFFF0000"/>
      <color rgb="FF215881"/>
      <color rgb="FF42648A"/>
      <color rgb="FF969696"/>
      <color rgb="FFC0C0C0"/>
      <color rgb="FF427FC2"/>
      <color rgb="FF446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elle1" displayName="Tabelle1" ref="A1:A5" totalsRowShown="0">
  <autoFilter ref="A1:A5"/>
  <tableColumns count="1">
    <tableColumn id="1" name="Spalte1"/>
  </tableColumns>
  <tableStyleInfo name="Aufgabenlis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R56"/>
  <sheetViews>
    <sheetView showGridLines="0" tabSelected="1" showRuler="0" topLeftCell="A16" zoomScale="90" zoomScaleNormal="90" zoomScalePageLayoutView="70" workbookViewId="0">
      <selection activeCell="Z9" sqref="Z9"/>
    </sheetView>
  </sheetViews>
  <sheetFormatPr baseColWidth="10" defaultColWidth="9.140625" defaultRowHeight="30" customHeight="1"/>
  <cols>
    <col min="1" max="1" width="6.140625" style="77" customWidth="1"/>
    <col min="2" max="2" width="53" customWidth="1"/>
    <col min="3" max="3" width="44.85546875" customWidth="1"/>
    <col min="4" max="4" width="15.85546875" customWidth="1"/>
    <col min="5" max="5" width="12" customWidth="1"/>
    <col min="6" max="6" width="18" style="14" customWidth="1"/>
    <col min="7" max="7" width="9.5703125" style="2" customWidth="1"/>
    <col min="8" max="8" width="9.5703125" customWidth="1"/>
    <col min="9" max="9" width="2.5703125" customWidth="1"/>
    <col min="10" max="10" width="6.140625" hidden="1" customWidth="1"/>
    <col min="11" max="122" width="2.5703125" customWidth="1"/>
  </cols>
  <sheetData>
    <row r="1" spans="1:122" s="89" customFormat="1" ht="24.6" customHeight="1">
      <c r="A1" s="84"/>
      <c r="B1" s="32" t="s">
        <v>11</v>
      </c>
      <c r="C1" s="85" t="s">
        <v>60</v>
      </c>
      <c r="D1" s="85"/>
      <c r="E1" s="85"/>
      <c r="F1" s="90"/>
      <c r="G1" s="87"/>
      <c r="H1" s="88"/>
      <c r="J1" s="86"/>
    </row>
    <row r="2" spans="1:122" ht="19.7" customHeight="1">
      <c r="B2" s="34" t="s">
        <v>12</v>
      </c>
      <c r="C2" s="35" t="s">
        <v>20</v>
      </c>
      <c r="D2" s="35"/>
      <c r="E2" s="35"/>
      <c r="K2" s="20"/>
      <c r="Q2" s="19"/>
    </row>
    <row r="3" spans="1:122" ht="20.45" customHeight="1">
      <c r="B3" s="33" t="s">
        <v>13</v>
      </c>
      <c r="C3" s="36" t="s">
        <v>21</v>
      </c>
      <c r="D3" s="36"/>
      <c r="E3" s="36"/>
      <c r="F3" s="91" t="s">
        <v>1</v>
      </c>
      <c r="G3" s="126">
        <v>45039</v>
      </c>
      <c r="H3" s="126"/>
    </row>
    <row r="4" spans="1:122" ht="15.6" customHeight="1">
      <c r="B4" s="33" t="s">
        <v>14</v>
      </c>
      <c r="C4" s="41" t="s">
        <v>22</v>
      </c>
      <c r="D4" s="38"/>
      <c r="E4" s="38"/>
      <c r="F4" s="91" t="s">
        <v>10</v>
      </c>
      <c r="G4" s="126">
        <v>45138</v>
      </c>
      <c r="H4" s="126"/>
    </row>
    <row r="5" spans="1:122" ht="15" customHeight="1">
      <c r="B5" s="33" t="s">
        <v>3</v>
      </c>
      <c r="C5" s="42" t="s">
        <v>23</v>
      </c>
      <c r="D5" s="37"/>
      <c r="E5" s="37"/>
      <c r="F5" s="91" t="s">
        <v>15</v>
      </c>
      <c r="G5" s="3">
        <v>1</v>
      </c>
      <c r="K5" s="121">
        <f>K6</f>
        <v>45040</v>
      </c>
      <c r="L5" s="122"/>
      <c r="M5" s="122"/>
      <c r="N5" s="122"/>
      <c r="O5" s="122"/>
      <c r="P5" s="122"/>
      <c r="Q5" s="123"/>
      <c r="R5" s="121">
        <f>R6</f>
        <v>45047</v>
      </c>
      <c r="S5" s="122"/>
      <c r="T5" s="122"/>
      <c r="U5" s="122"/>
      <c r="V5" s="122"/>
      <c r="W5" s="122"/>
      <c r="X5" s="123"/>
      <c r="Y5" s="121">
        <f>Y6</f>
        <v>45054</v>
      </c>
      <c r="Z5" s="122"/>
      <c r="AA5" s="122"/>
      <c r="AB5" s="122"/>
      <c r="AC5" s="122"/>
      <c r="AD5" s="122"/>
      <c r="AE5" s="123"/>
      <c r="AF5" s="121">
        <f>AF6</f>
        <v>45061</v>
      </c>
      <c r="AG5" s="122"/>
      <c r="AH5" s="122"/>
      <c r="AI5" s="122"/>
      <c r="AJ5" s="122"/>
      <c r="AK5" s="122"/>
      <c r="AL5" s="123"/>
      <c r="AM5" s="121">
        <f>AM6</f>
        <v>45068</v>
      </c>
      <c r="AN5" s="122"/>
      <c r="AO5" s="122"/>
      <c r="AP5" s="122"/>
      <c r="AQ5" s="122"/>
      <c r="AR5" s="122"/>
      <c r="AS5" s="123"/>
      <c r="AT5" s="121">
        <f>AT6</f>
        <v>45075</v>
      </c>
      <c r="AU5" s="122"/>
      <c r="AV5" s="122"/>
      <c r="AW5" s="122"/>
      <c r="AX5" s="122"/>
      <c r="AY5" s="122"/>
      <c r="AZ5" s="123"/>
      <c r="BA5" s="121">
        <f>BA6</f>
        <v>45082</v>
      </c>
      <c r="BB5" s="122"/>
      <c r="BC5" s="122"/>
      <c r="BD5" s="122"/>
      <c r="BE5" s="122"/>
      <c r="BF5" s="122"/>
      <c r="BG5" s="123"/>
      <c r="BH5" s="121">
        <f>BH6</f>
        <v>45089</v>
      </c>
      <c r="BI5" s="122"/>
      <c r="BJ5" s="122"/>
      <c r="BK5" s="122"/>
      <c r="BL5" s="122"/>
      <c r="BM5" s="122"/>
      <c r="BN5" s="123"/>
      <c r="BO5" s="121">
        <f>BO6</f>
        <v>45096</v>
      </c>
      <c r="BP5" s="122"/>
      <c r="BQ5" s="122"/>
      <c r="BR5" s="122"/>
      <c r="BS5" s="122"/>
      <c r="BT5" s="122"/>
      <c r="BU5" s="123"/>
      <c r="BV5" s="121">
        <f>BV6</f>
        <v>45103</v>
      </c>
      <c r="BW5" s="122"/>
      <c r="BX5" s="122"/>
      <c r="BY5" s="122"/>
      <c r="BZ5" s="122"/>
      <c r="CA5" s="122"/>
      <c r="CB5" s="123"/>
      <c r="CC5" s="121">
        <f>CC6</f>
        <v>45110</v>
      </c>
      <c r="CD5" s="122"/>
      <c r="CE5" s="122"/>
      <c r="CF5" s="122"/>
      <c r="CG5" s="122"/>
      <c r="CH5" s="122"/>
      <c r="CI5" s="123"/>
      <c r="CJ5" s="121">
        <f>CJ6</f>
        <v>45117</v>
      </c>
      <c r="CK5" s="122"/>
      <c r="CL5" s="122"/>
      <c r="CM5" s="122"/>
      <c r="CN5" s="122"/>
      <c r="CO5" s="122"/>
      <c r="CP5" s="123"/>
      <c r="CQ5" s="121">
        <f>CQ6</f>
        <v>45124</v>
      </c>
      <c r="CR5" s="122"/>
      <c r="CS5" s="122"/>
      <c r="CT5" s="122"/>
      <c r="CU5" s="122"/>
      <c r="CV5" s="122"/>
      <c r="CW5" s="123"/>
      <c r="CX5" s="121">
        <f>CX6</f>
        <v>45131</v>
      </c>
      <c r="CY5" s="122"/>
      <c r="CZ5" s="122"/>
      <c r="DA5" s="122"/>
      <c r="DB5" s="122"/>
      <c r="DC5" s="122"/>
      <c r="DD5" s="123"/>
      <c r="DE5" s="121">
        <f>DE6</f>
        <v>45138</v>
      </c>
      <c r="DF5" s="122"/>
      <c r="DG5" s="122"/>
      <c r="DH5" s="122"/>
      <c r="DI5" s="122"/>
      <c r="DJ5" s="122"/>
      <c r="DK5" s="123"/>
      <c r="DL5" s="121">
        <f>DL6</f>
        <v>45145</v>
      </c>
      <c r="DM5" s="122"/>
      <c r="DN5" s="122"/>
      <c r="DO5" s="122"/>
      <c r="DP5" s="122"/>
      <c r="DQ5" s="122"/>
      <c r="DR5" s="123"/>
    </row>
    <row r="6" spans="1:122" ht="30.95" customHeight="1">
      <c r="B6" s="124"/>
      <c r="C6" s="125"/>
      <c r="D6" s="125"/>
      <c r="E6" s="125"/>
      <c r="F6" s="125"/>
      <c r="G6" s="125"/>
      <c r="H6" s="18"/>
      <c r="I6" s="18"/>
      <c r="K6" s="29">
        <f>Projektanfang-WEEKDAY(Projektanfang,1)+2+7*(Anzeigewoche-1)</f>
        <v>45040</v>
      </c>
      <c r="L6" s="30">
        <f t="shared" ref="L6:AQ6" si="0">K6+1</f>
        <v>45041</v>
      </c>
      <c r="M6" s="30">
        <f t="shared" si="0"/>
        <v>45042</v>
      </c>
      <c r="N6" s="30">
        <f t="shared" si="0"/>
        <v>45043</v>
      </c>
      <c r="O6" s="30">
        <f t="shared" si="0"/>
        <v>45044</v>
      </c>
      <c r="P6" s="30">
        <f t="shared" si="0"/>
        <v>45045</v>
      </c>
      <c r="Q6" s="31">
        <f t="shared" si="0"/>
        <v>45046</v>
      </c>
      <c r="R6" s="29">
        <f t="shared" si="0"/>
        <v>45047</v>
      </c>
      <c r="S6" s="30">
        <f t="shared" si="0"/>
        <v>45048</v>
      </c>
      <c r="T6" s="30">
        <f t="shared" si="0"/>
        <v>45049</v>
      </c>
      <c r="U6" s="30">
        <f t="shared" si="0"/>
        <v>45050</v>
      </c>
      <c r="V6" s="30">
        <f t="shared" si="0"/>
        <v>45051</v>
      </c>
      <c r="W6" s="30">
        <f t="shared" si="0"/>
        <v>45052</v>
      </c>
      <c r="X6" s="31">
        <f t="shared" si="0"/>
        <v>45053</v>
      </c>
      <c r="Y6" s="29">
        <f t="shared" si="0"/>
        <v>45054</v>
      </c>
      <c r="Z6" s="30">
        <f t="shared" si="0"/>
        <v>45055</v>
      </c>
      <c r="AA6" s="30">
        <f t="shared" si="0"/>
        <v>45056</v>
      </c>
      <c r="AB6" s="30">
        <f t="shared" si="0"/>
        <v>45057</v>
      </c>
      <c r="AC6" s="30">
        <f t="shared" si="0"/>
        <v>45058</v>
      </c>
      <c r="AD6" s="30">
        <f t="shared" si="0"/>
        <v>45059</v>
      </c>
      <c r="AE6" s="31">
        <f t="shared" si="0"/>
        <v>45060</v>
      </c>
      <c r="AF6" s="29">
        <f t="shared" si="0"/>
        <v>45061</v>
      </c>
      <c r="AG6" s="30">
        <f t="shared" si="0"/>
        <v>45062</v>
      </c>
      <c r="AH6" s="30">
        <f t="shared" si="0"/>
        <v>45063</v>
      </c>
      <c r="AI6" s="30">
        <f t="shared" si="0"/>
        <v>45064</v>
      </c>
      <c r="AJ6" s="30">
        <f t="shared" si="0"/>
        <v>45065</v>
      </c>
      <c r="AK6" s="30">
        <f t="shared" si="0"/>
        <v>45066</v>
      </c>
      <c r="AL6" s="31">
        <f t="shared" si="0"/>
        <v>45067</v>
      </c>
      <c r="AM6" s="29">
        <f t="shared" si="0"/>
        <v>45068</v>
      </c>
      <c r="AN6" s="30">
        <f t="shared" si="0"/>
        <v>45069</v>
      </c>
      <c r="AO6" s="30">
        <f t="shared" si="0"/>
        <v>45070</v>
      </c>
      <c r="AP6" s="30">
        <f t="shared" si="0"/>
        <v>45071</v>
      </c>
      <c r="AQ6" s="30">
        <f t="shared" si="0"/>
        <v>45072</v>
      </c>
      <c r="AR6" s="30">
        <f t="shared" ref="AR6:BO6" si="1">AQ6+1</f>
        <v>45073</v>
      </c>
      <c r="AS6" s="31">
        <f t="shared" si="1"/>
        <v>45074</v>
      </c>
      <c r="AT6" s="29">
        <f t="shared" si="1"/>
        <v>45075</v>
      </c>
      <c r="AU6" s="30">
        <f t="shared" si="1"/>
        <v>45076</v>
      </c>
      <c r="AV6" s="30">
        <f t="shared" si="1"/>
        <v>45077</v>
      </c>
      <c r="AW6" s="30">
        <f t="shared" si="1"/>
        <v>45078</v>
      </c>
      <c r="AX6" s="30">
        <f t="shared" si="1"/>
        <v>45079</v>
      </c>
      <c r="AY6" s="30">
        <f t="shared" si="1"/>
        <v>45080</v>
      </c>
      <c r="AZ6" s="31">
        <f t="shared" si="1"/>
        <v>45081</v>
      </c>
      <c r="BA6" s="29">
        <f t="shared" si="1"/>
        <v>45082</v>
      </c>
      <c r="BB6" s="30">
        <f t="shared" si="1"/>
        <v>45083</v>
      </c>
      <c r="BC6" s="30">
        <f t="shared" si="1"/>
        <v>45084</v>
      </c>
      <c r="BD6" s="30">
        <f t="shared" si="1"/>
        <v>45085</v>
      </c>
      <c r="BE6" s="30">
        <f t="shared" si="1"/>
        <v>45086</v>
      </c>
      <c r="BF6" s="30">
        <f t="shared" si="1"/>
        <v>45087</v>
      </c>
      <c r="BG6" s="31">
        <f t="shared" si="1"/>
        <v>45088</v>
      </c>
      <c r="BH6" s="29">
        <f t="shared" si="1"/>
        <v>45089</v>
      </c>
      <c r="BI6" s="30">
        <f t="shared" si="1"/>
        <v>45090</v>
      </c>
      <c r="BJ6" s="30">
        <f t="shared" si="1"/>
        <v>45091</v>
      </c>
      <c r="BK6" s="30">
        <f t="shared" si="1"/>
        <v>45092</v>
      </c>
      <c r="BL6" s="30">
        <f t="shared" si="1"/>
        <v>45093</v>
      </c>
      <c r="BM6" s="30">
        <f t="shared" si="1"/>
        <v>45094</v>
      </c>
      <c r="BN6" s="31">
        <f t="shared" si="1"/>
        <v>45095</v>
      </c>
      <c r="BO6" s="31">
        <f t="shared" si="1"/>
        <v>45096</v>
      </c>
      <c r="BP6" s="30">
        <f t="shared" ref="BP6:DR6" si="2">BO6+1</f>
        <v>45097</v>
      </c>
      <c r="BQ6" s="30">
        <f t="shared" si="2"/>
        <v>45098</v>
      </c>
      <c r="BR6" s="30">
        <f t="shared" si="2"/>
        <v>45099</v>
      </c>
      <c r="BS6" s="30">
        <f t="shared" si="2"/>
        <v>45100</v>
      </c>
      <c r="BT6" s="30">
        <f t="shared" si="2"/>
        <v>45101</v>
      </c>
      <c r="BU6" s="31">
        <f t="shared" si="2"/>
        <v>45102</v>
      </c>
      <c r="BV6" s="29">
        <f t="shared" si="2"/>
        <v>45103</v>
      </c>
      <c r="BW6" s="30">
        <f t="shared" si="2"/>
        <v>45104</v>
      </c>
      <c r="BX6" s="30">
        <f t="shared" si="2"/>
        <v>45105</v>
      </c>
      <c r="BY6" s="30">
        <f t="shared" si="2"/>
        <v>45106</v>
      </c>
      <c r="BZ6" s="30">
        <f t="shared" si="2"/>
        <v>45107</v>
      </c>
      <c r="CA6" s="30">
        <f t="shared" si="2"/>
        <v>45108</v>
      </c>
      <c r="CB6" s="31">
        <f t="shared" si="2"/>
        <v>45109</v>
      </c>
      <c r="CC6" s="29">
        <f t="shared" si="2"/>
        <v>45110</v>
      </c>
      <c r="CD6" s="30">
        <f t="shared" si="2"/>
        <v>45111</v>
      </c>
      <c r="CE6" s="30">
        <f t="shared" si="2"/>
        <v>45112</v>
      </c>
      <c r="CF6" s="30">
        <f t="shared" si="2"/>
        <v>45113</v>
      </c>
      <c r="CG6" s="30">
        <f t="shared" si="2"/>
        <v>45114</v>
      </c>
      <c r="CH6" s="30">
        <f t="shared" si="2"/>
        <v>45115</v>
      </c>
      <c r="CI6" s="31">
        <f t="shared" si="2"/>
        <v>45116</v>
      </c>
      <c r="CJ6" s="29">
        <f t="shared" si="2"/>
        <v>45117</v>
      </c>
      <c r="CK6" s="30">
        <f t="shared" si="2"/>
        <v>45118</v>
      </c>
      <c r="CL6" s="30">
        <f t="shared" si="2"/>
        <v>45119</v>
      </c>
      <c r="CM6" s="30">
        <f t="shared" si="2"/>
        <v>45120</v>
      </c>
      <c r="CN6" s="30">
        <f t="shared" si="2"/>
        <v>45121</v>
      </c>
      <c r="CO6" s="30">
        <f t="shared" si="2"/>
        <v>45122</v>
      </c>
      <c r="CP6" s="31">
        <f t="shared" si="2"/>
        <v>45123</v>
      </c>
      <c r="CQ6" s="29">
        <f t="shared" si="2"/>
        <v>45124</v>
      </c>
      <c r="CR6" s="30">
        <f t="shared" si="2"/>
        <v>45125</v>
      </c>
      <c r="CS6" s="30">
        <f t="shared" si="2"/>
        <v>45126</v>
      </c>
      <c r="CT6" s="30">
        <f t="shared" si="2"/>
        <v>45127</v>
      </c>
      <c r="CU6" s="30">
        <f t="shared" si="2"/>
        <v>45128</v>
      </c>
      <c r="CV6" s="30">
        <f t="shared" si="2"/>
        <v>45129</v>
      </c>
      <c r="CW6" s="31">
        <f t="shared" si="2"/>
        <v>45130</v>
      </c>
      <c r="CX6" s="29">
        <f t="shared" si="2"/>
        <v>45131</v>
      </c>
      <c r="CY6" s="30">
        <f t="shared" si="2"/>
        <v>45132</v>
      </c>
      <c r="CZ6" s="30">
        <f t="shared" si="2"/>
        <v>45133</v>
      </c>
      <c r="DA6" s="30">
        <f t="shared" si="2"/>
        <v>45134</v>
      </c>
      <c r="DB6" s="30">
        <f t="shared" si="2"/>
        <v>45135</v>
      </c>
      <c r="DC6" s="30">
        <f t="shared" si="2"/>
        <v>45136</v>
      </c>
      <c r="DD6" s="31">
        <f t="shared" si="2"/>
        <v>45137</v>
      </c>
      <c r="DE6" s="29">
        <f t="shared" si="2"/>
        <v>45138</v>
      </c>
      <c r="DF6" s="30">
        <f t="shared" si="2"/>
        <v>45139</v>
      </c>
      <c r="DG6" s="30">
        <f t="shared" si="2"/>
        <v>45140</v>
      </c>
      <c r="DH6" s="30">
        <f t="shared" si="2"/>
        <v>45141</v>
      </c>
      <c r="DI6" s="30">
        <f t="shared" si="2"/>
        <v>45142</v>
      </c>
      <c r="DJ6" s="30">
        <f t="shared" si="2"/>
        <v>45143</v>
      </c>
      <c r="DK6" s="31">
        <f t="shared" si="2"/>
        <v>45144</v>
      </c>
      <c r="DL6" s="29">
        <f t="shared" si="2"/>
        <v>45145</v>
      </c>
      <c r="DM6" s="30">
        <f t="shared" si="2"/>
        <v>45146</v>
      </c>
      <c r="DN6" s="30">
        <f t="shared" si="2"/>
        <v>45147</v>
      </c>
      <c r="DO6" s="30">
        <f t="shared" si="2"/>
        <v>45148</v>
      </c>
      <c r="DP6" s="30">
        <f t="shared" si="2"/>
        <v>45149</v>
      </c>
      <c r="DQ6" s="30">
        <f t="shared" si="2"/>
        <v>45150</v>
      </c>
      <c r="DR6" s="31">
        <f t="shared" si="2"/>
        <v>45151</v>
      </c>
    </row>
    <row r="7" spans="1:122" ht="24.6" customHeight="1" thickBot="1">
      <c r="B7" s="4" t="s">
        <v>16</v>
      </c>
      <c r="C7" s="5" t="s">
        <v>24</v>
      </c>
      <c r="D7" s="5" t="s">
        <v>17</v>
      </c>
      <c r="E7" s="5" t="s">
        <v>18</v>
      </c>
      <c r="F7" s="5" t="s">
        <v>26</v>
      </c>
      <c r="G7" s="5" t="s">
        <v>2</v>
      </c>
      <c r="H7" s="5" t="s">
        <v>4</v>
      </c>
      <c r="I7" s="5"/>
      <c r="J7" s="5" t="s">
        <v>5</v>
      </c>
      <c r="K7" s="6" t="str">
        <f t="shared" ref="K7:AP7" si="3">LEFT(TEXT(K6,"TTT"),1)</f>
        <v>M</v>
      </c>
      <c r="L7" s="6" t="str">
        <f t="shared" si="3"/>
        <v>D</v>
      </c>
      <c r="M7" s="6" t="str">
        <f t="shared" si="3"/>
        <v>M</v>
      </c>
      <c r="N7" s="6" t="str">
        <f t="shared" si="3"/>
        <v>D</v>
      </c>
      <c r="O7" s="6" t="str">
        <f t="shared" si="3"/>
        <v>F</v>
      </c>
      <c r="P7" s="6" t="str">
        <f t="shared" si="3"/>
        <v>S</v>
      </c>
      <c r="Q7" s="6" t="str">
        <f t="shared" si="3"/>
        <v>S</v>
      </c>
      <c r="R7" s="6" t="str">
        <f t="shared" si="3"/>
        <v>M</v>
      </c>
      <c r="S7" s="6" t="str">
        <f t="shared" si="3"/>
        <v>D</v>
      </c>
      <c r="T7" s="6" t="str">
        <f t="shared" si="3"/>
        <v>M</v>
      </c>
      <c r="U7" s="6" t="str">
        <f t="shared" si="3"/>
        <v>D</v>
      </c>
      <c r="V7" s="6" t="str">
        <f t="shared" si="3"/>
        <v>F</v>
      </c>
      <c r="W7" s="6" t="str">
        <f t="shared" si="3"/>
        <v>S</v>
      </c>
      <c r="X7" s="6" t="str">
        <f t="shared" si="3"/>
        <v>S</v>
      </c>
      <c r="Y7" s="6" t="str">
        <f t="shared" si="3"/>
        <v>M</v>
      </c>
      <c r="Z7" s="6" t="str">
        <f t="shared" si="3"/>
        <v>D</v>
      </c>
      <c r="AA7" s="6" t="str">
        <f t="shared" si="3"/>
        <v>M</v>
      </c>
      <c r="AB7" s="6" t="str">
        <f t="shared" si="3"/>
        <v>D</v>
      </c>
      <c r="AC7" s="6" t="str">
        <f t="shared" si="3"/>
        <v>F</v>
      </c>
      <c r="AD7" s="6" t="str">
        <f t="shared" si="3"/>
        <v>S</v>
      </c>
      <c r="AE7" s="6" t="str">
        <f t="shared" si="3"/>
        <v>S</v>
      </c>
      <c r="AF7" s="6" t="str">
        <f t="shared" si="3"/>
        <v>M</v>
      </c>
      <c r="AG7" s="6" t="str">
        <f t="shared" si="3"/>
        <v>D</v>
      </c>
      <c r="AH7" s="6" t="str">
        <f t="shared" si="3"/>
        <v>M</v>
      </c>
      <c r="AI7" s="6" t="str">
        <f t="shared" si="3"/>
        <v>D</v>
      </c>
      <c r="AJ7" s="6" t="str">
        <f t="shared" si="3"/>
        <v>F</v>
      </c>
      <c r="AK7" s="6" t="str">
        <f t="shared" si="3"/>
        <v>S</v>
      </c>
      <c r="AL7" s="6" t="str">
        <f t="shared" si="3"/>
        <v>S</v>
      </c>
      <c r="AM7" s="6" t="str">
        <f t="shared" si="3"/>
        <v>M</v>
      </c>
      <c r="AN7" s="6" t="str">
        <f t="shared" si="3"/>
        <v>D</v>
      </c>
      <c r="AO7" s="6" t="str">
        <f t="shared" si="3"/>
        <v>M</v>
      </c>
      <c r="AP7" s="6" t="str">
        <f t="shared" si="3"/>
        <v>D</v>
      </c>
      <c r="AQ7" s="6" t="str">
        <f t="shared" ref="AQ7:BN7" si="4">LEFT(TEXT(AQ6,"TTT"),1)</f>
        <v>F</v>
      </c>
      <c r="AR7" s="6" t="str">
        <f t="shared" si="4"/>
        <v>S</v>
      </c>
      <c r="AS7" s="6" t="str">
        <f t="shared" si="4"/>
        <v>S</v>
      </c>
      <c r="AT7" s="6" t="str">
        <f t="shared" si="4"/>
        <v>M</v>
      </c>
      <c r="AU7" s="6" t="str">
        <f t="shared" si="4"/>
        <v>D</v>
      </c>
      <c r="AV7" s="6" t="str">
        <f t="shared" si="4"/>
        <v>M</v>
      </c>
      <c r="AW7" s="6" t="str">
        <f t="shared" si="4"/>
        <v>D</v>
      </c>
      <c r="AX7" s="6" t="str">
        <f t="shared" si="4"/>
        <v>F</v>
      </c>
      <c r="AY7" s="6" t="str">
        <f t="shared" si="4"/>
        <v>S</v>
      </c>
      <c r="AZ7" s="6" t="str">
        <f t="shared" si="4"/>
        <v>S</v>
      </c>
      <c r="BA7" s="6" t="str">
        <f t="shared" si="4"/>
        <v>M</v>
      </c>
      <c r="BB7" s="6" t="str">
        <f t="shared" si="4"/>
        <v>D</v>
      </c>
      <c r="BC7" s="6" t="str">
        <f t="shared" si="4"/>
        <v>M</v>
      </c>
      <c r="BD7" s="6" t="str">
        <f t="shared" si="4"/>
        <v>D</v>
      </c>
      <c r="BE7" s="6" t="str">
        <f t="shared" si="4"/>
        <v>F</v>
      </c>
      <c r="BF7" s="6" t="str">
        <f t="shared" si="4"/>
        <v>S</v>
      </c>
      <c r="BG7" s="6" t="str">
        <f t="shared" si="4"/>
        <v>S</v>
      </c>
      <c r="BH7" s="6" t="str">
        <f t="shared" si="4"/>
        <v>M</v>
      </c>
      <c r="BI7" s="6" t="str">
        <f t="shared" si="4"/>
        <v>D</v>
      </c>
      <c r="BJ7" s="6" t="str">
        <f t="shared" si="4"/>
        <v>M</v>
      </c>
      <c r="BK7" s="6" t="str">
        <f t="shared" si="4"/>
        <v>D</v>
      </c>
      <c r="BL7" s="6" t="str">
        <f t="shared" si="4"/>
        <v>F</v>
      </c>
      <c r="BM7" s="6" t="str">
        <f t="shared" si="4"/>
        <v>S</v>
      </c>
      <c r="BN7" s="6" t="str">
        <f t="shared" si="4"/>
        <v>S</v>
      </c>
      <c r="BO7" s="6" t="str">
        <f t="shared" ref="BO7" si="5">LEFT(TEXT(BO6,"TTT"),1)</f>
        <v>M</v>
      </c>
      <c r="BP7" s="6" t="str">
        <f t="shared" ref="BP7" si="6">LEFT(TEXT(BP6,"TTT"),1)</f>
        <v>D</v>
      </c>
      <c r="BQ7" s="6" t="str">
        <f t="shared" ref="BQ7" si="7">LEFT(TEXT(BQ6,"TTT"),1)</f>
        <v>M</v>
      </c>
      <c r="BR7" s="6" t="str">
        <f t="shared" ref="BR7" si="8">LEFT(TEXT(BR6,"TTT"),1)</f>
        <v>D</v>
      </c>
      <c r="BS7" s="6" t="str">
        <f t="shared" ref="BS7" si="9">LEFT(TEXT(BS6,"TTT"),1)</f>
        <v>F</v>
      </c>
      <c r="BT7" s="6" t="str">
        <f t="shared" ref="BT7" si="10">LEFT(TEXT(BT6,"TTT"),1)</f>
        <v>S</v>
      </c>
      <c r="BU7" s="6" t="str">
        <f t="shared" ref="BU7" si="11">LEFT(TEXT(BU6,"TTT"),1)</f>
        <v>S</v>
      </c>
      <c r="BV7" s="6" t="str">
        <f t="shared" ref="BV7" si="12">LEFT(TEXT(BV6,"TTT"),1)</f>
        <v>M</v>
      </c>
      <c r="BW7" s="6" t="str">
        <f t="shared" ref="BW7" si="13">LEFT(TEXT(BW6,"TTT"),1)</f>
        <v>D</v>
      </c>
      <c r="BX7" s="6" t="str">
        <f t="shared" ref="BX7" si="14">LEFT(TEXT(BX6,"TTT"),1)</f>
        <v>M</v>
      </c>
      <c r="BY7" s="6" t="str">
        <f t="shared" ref="BY7" si="15">LEFT(TEXT(BY6,"TTT"),1)</f>
        <v>D</v>
      </c>
      <c r="BZ7" s="6" t="str">
        <f t="shared" ref="BZ7" si="16">LEFT(TEXT(BZ6,"TTT"),1)</f>
        <v>F</v>
      </c>
      <c r="CA7" s="6" t="str">
        <f t="shared" ref="CA7" si="17">LEFT(TEXT(CA6,"TTT"),1)</f>
        <v>S</v>
      </c>
      <c r="CB7" s="6" t="str">
        <f t="shared" ref="CB7" si="18">LEFT(TEXT(CB6,"TTT"),1)</f>
        <v>S</v>
      </c>
      <c r="CC7" s="6" t="str">
        <f t="shared" ref="CC7" si="19">LEFT(TEXT(CC6,"TTT"),1)</f>
        <v>M</v>
      </c>
      <c r="CD7" s="6" t="str">
        <f t="shared" ref="CD7" si="20">LEFT(TEXT(CD6,"TTT"),1)</f>
        <v>D</v>
      </c>
      <c r="CE7" s="6" t="str">
        <f t="shared" ref="CE7" si="21">LEFT(TEXT(CE6,"TTT"),1)</f>
        <v>M</v>
      </c>
      <c r="CF7" s="6" t="str">
        <f t="shared" ref="CF7" si="22">LEFT(TEXT(CF6,"TTT"),1)</f>
        <v>D</v>
      </c>
      <c r="CG7" s="6" t="str">
        <f t="shared" ref="CG7" si="23">LEFT(TEXT(CG6,"TTT"),1)</f>
        <v>F</v>
      </c>
      <c r="CH7" s="6" t="str">
        <f t="shared" ref="CH7" si="24">LEFT(TEXT(CH6,"TTT"),1)</f>
        <v>S</v>
      </c>
      <c r="CI7" s="6" t="str">
        <f t="shared" ref="CI7" si="25">LEFT(TEXT(CI6,"TTT"),1)</f>
        <v>S</v>
      </c>
      <c r="CJ7" s="6" t="str">
        <f t="shared" ref="CJ7" si="26">LEFT(TEXT(CJ6,"TTT"),1)</f>
        <v>M</v>
      </c>
      <c r="CK7" s="6" t="str">
        <f t="shared" ref="CK7" si="27">LEFT(TEXT(CK6,"TTT"),1)</f>
        <v>D</v>
      </c>
      <c r="CL7" s="6" t="str">
        <f t="shared" ref="CL7" si="28">LEFT(TEXT(CL6,"TTT"),1)</f>
        <v>M</v>
      </c>
      <c r="CM7" s="6" t="str">
        <f t="shared" ref="CM7" si="29">LEFT(TEXT(CM6,"TTT"),1)</f>
        <v>D</v>
      </c>
      <c r="CN7" s="6" t="str">
        <f t="shared" ref="CN7" si="30">LEFT(TEXT(CN6,"TTT"),1)</f>
        <v>F</v>
      </c>
      <c r="CO7" s="6" t="str">
        <f t="shared" ref="CO7" si="31">LEFT(TEXT(CO6,"TTT"),1)</f>
        <v>S</v>
      </c>
      <c r="CP7" s="6" t="str">
        <f t="shared" ref="CP7" si="32">LEFT(TEXT(CP6,"TTT"),1)</f>
        <v>S</v>
      </c>
      <c r="CQ7" s="6" t="str">
        <f t="shared" ref="CQ7" si="33">LEFT(TEXT(CQ6,"TTT"),1)</f>
        <v>M</v>
      </c>
      <c r="CR7" s="6" t="str">
        <f t="shared" ref="CR7" si="34">LEFT(TEXT(CR6,"TTT"),1)</f>
        <v>D</v>
      </c>
      <c r="CS7" s="6" t="str">
        <f t="shared" ref="CS7" si="35">LEFT(TEXT(CS6,"TTT"),1)</f>
        <v>M</v>
      </c>
      <c r="CT7" s="6" t="str">
        <f t="shared" ref="CT7" si="36">LEFT(TEXT(CT6,"TTT"),1)</f>
        <v>D</v>
      </c>
      <c r="CU7" s="6" t="str">
        <f t="shared" ref="CU7" si="37">LEFT(TEXT(CU6,"TTT"),1)</f>
        <v>F</v>
      </c>
      <c r="CV7" s="6" t="str">
        <f t="shared" ref="CV7" si="38">LEFT(TEXT(CV6,"TTT"),1)</f>
        <v>S</v>
      </c>
      <c r="CW7" s="6" t="str">
        <f t="shared" ref="CW7" si="39">LEFT(TEXT(CW6,"TTT"),1)</f>
        <v>S</v>
      </c>
      <c r="CX7" s="6" t="str">
        <f t="shared" ref="CX7" si="40">LEFT(TEXT(CX6,"TTT"),1)</f>
        <v>M</v>
      </c>
      <c r="CY7" s="6" t="str">
        <f t="shared" ref="CY7" si="41">LEFT(TEXT(CY6,"TTT"),1)</f>
        <v>D</v>
      </c>
      <c r="CZ7" s="6" t="str">
        <f t="shared" ref="CZ7" si="42">LEFT(TEXT(CZ6,"TTT"),1)</f>
        <v>M</v>
      </c>
      <c r="DA7" s="6" t="str">
        <f t="shared" ref="DA7" si="43">LEFT(TEXT(DA6,"TTT"),1)</f>
        <v>D</v>
      </c>
      <c r="DB7" s="6" t="str">
        <f t="shared" ref="DB7" si="44">LEFT(TEXT(DB6,"TTT"),1)</f>
        <v>F</v>
      </c>
      <c r="DC7" s="6" t="str">
        <f t="shared" ref="DC7" si="45">LEFT(TEXT(DC6,"TTT"),1)</f>
        <v>S</v>
      </c>
      <c r="DD7" s="6" t="str">
        <f t="shared" ref="DD7" si="46">LEFT(TEXT(DD6,"TTT"),1)</f>
        <v>S</v>
      </c>
      <c r="DE7" s="6" t="str">
        <f t="shared" ref="DE7" si="47">LEFT(TEXT(DE6,"TTT"),1)</f>
        <v>M</v>
      </c>
      <c r="DF7" s="6" t="str">
        <f t="shared" ref="DF7" si="48">LEFT(TEXT(DF6,"TTT"),1)</f>
        <v>D</v>
      </c>
      <c r="DG7" s="6" t="str">
        <f t="shared" ref="DG7" si="49">LEFT(TEXT(DG6,"TTT"),1)</f>
        <v>M</v>
      </c>
      <c r="DH7" s="6" t="str">
        <f t="shared" ref="DH7" si="50">LEFT(TEXT(DH6,"TTT"),1)</f>
        <v>D</v>
      </c>
      <c r="DI7" s="6" t="str">
        <f t="shared" ref="DI7" si="51">LEFT(TEXT(DI6,"TTT"),1)</f>
        <v>F</v>
      </c>
      <c r="DJ7" s="6" t="str">
        <f t="shared" ref="DJ7" si="52">LEFT(TEXT(DJ6,"TTT"),1)</f>
        <v>S</v>
      </c>
      <c r="DK7" s="6" t="str">
        <f t="shared" ref="DK7" si="53">LEFT(TEXT(DK6,"TTT"),1)</f>
        <v>S</v>
      </c>
      <c r="DL7" s="6" t="str">
        <f t="shared" ref="DL7" si="54">LEFT(TEXT(DL6,"TTT"),1)</f>
        <v>M</v>
      </c>
      <c r="DM7" s="6" t="str">
        <f t="shared" ref="DM7" si="55">LEFT(TEXT(DM6,"TTT"),1)</f>
        <v>D</v>
      </c>
      <c r="DN7" s="6" t="str">
        <f t="shared" ref="DN7" si="56">LEFT(TEXT(DN6,"TTT"),1)</f>
        <v>M</v>
      </c>
      <c r="DO7" s="6" t="str">
        <f t="shared" ref="DO7" si="57">LEFT(TEXT(DO6,"TTT"),1)</f>
        <v>D</v>
      </c>
      <c r="DP7" s="6" t="str">
        <f t="shared" ref="DP7" si="58">LEFT(TEXT(DP6,"TTT"),1)</f>
        <v>F</v>
      </c>
      <c r="DQ7" s="6" t="str">
        <f t="shared" ref="DQ7" si="59">LEFT(TEXT(DQ6,"TTT"),1)</f>
        <v>S</v>
      </c>
      <c r="DR7" s="6" t="str">
        <f t="shared" ref="DR7" si="60">LEFT(TEXT(DR6,"TTT"),1)</f>
        <v>S</v>
      </c>
    </row>
    <row r="8" spans="1:122" ht="18" customHeight="1" thickBot="1">
      <c r="C8" s="14"/>
      <c r="D8" s="14"/>
      <c r="E8" s="14"/>
      <c r="G8"/>
      <c r="J8" t="str">
        <f>IF(OR(ISBLANK(task_start),ISBLANK(task_end)),"",task_end-task_start+1)</f>
        <v/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</row>
    <row r="9" spans="1:122" s="1" customFormat="1" ht="48.75" customHeight="1" thickBot="1">
      <c r="A9" s="77">
        <v>1</v>
      </c>
      <c r="B9" s="43" t="s">
        <v>61</v>
      </c>
      <c r="C9" s="15"/>
      <c r="D9" s="40"/>
      <c r="E9" s="15"/>
      <c r="F9" s="92"/>
      <c r="G9" s="21"/>
      <c r="H9" s="22"/>
      <c r="I9" s="7"/>
      <c r="J9" s="7" t="str">
        <f t="shared" ref="J9:J56" si="61">IF(OR(ISBLANK(task_start),ISBLANK(task_end)),"",task_end-task_start+1)</f>
        <v/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</row>
    <row r="10" spans="1:122" s="1" customFormat="1" ht="75" customHeight="1" thickBot="1">
      <c r="A10" s="77" t="s">
        <v>82</v>
      </c>
      <c r="B10" s="78" t="s">
        <v>63</v>
      </c>
      <c r="C10" s="131" t="s">
        <v>87</v>
      </c>
      <c r="D10" s="39" t="s">
        <v>19</v>
      </c>
      <c r="E10" s="39" t="s">
        <v>19</v>
      </c>
      <c r="F10" s="93" t="s">
        <v>6</v>
      </c>
      <c r="G10" s="23">
        <v>44941</v>
      </c>
      <c r="H10" s="23">
        <v>45015</v>
      </c>
      <c r="I10" s="7"/>
      <c r="J10" s="7">
        <f>IF(OR(ISBLANK(task_start),ISBLANK(task_end)),"",task_end-task_start+1)</f>
        <v>75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2"/>
      <c r="CB10" s="12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</row>
    <row r="11" spans="1:122" s="80" customFormat="1" ht="43.5" customHeight="1" thickBot="1">
      <c r="A11" s="81" t="s">
        <v>27</v>
      </c>
      <c r="B11" s="82" t="s">
        <v>53</v>
      </c>
      <c r="C11" s="79" t="s">
        <v>54</v>
      </c>
      <c r="D11" s="39" t="s">
        <v>19</v>
      </c>
      <c r="E11" s="39" t="s">
        <v>19</v>
      </c>
      <c r="F11" s="93" t="s">
        <v>6</v>
      </c>
      <c r="G11" s="44" t="s">
        <v>3</v>
      </c>
      <c r="H11" s="44" t="s">
        <v>3</v>
      </c>
      <c r="I11" s="101"/>
      <c r="J11" s="101" t="e">
        <f>IF(OR(ISBLANK(task_start),ISBLANK(task_end)),"",task_end-task_start+1)</f>
        <v>#VALUE!</v>
      </c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</row>
    <row r="12" spans="1:122" s="1" customFormat="1" ht="34.5" customHeight="1" thickBot="1">
      <c r="A12" s="77" t="s">
        <v>29</v>
      </c>
      <c r="B12" s="78" t="s">
        <v>28</v>
      </c>
      <c r="C12" s="132" t="s">
        <v>62</v>
      </c>
      <c r="D12" s="39" t="s">
        <v>19</v>
      </c>
      <c r="E12" s="39" t="s">
        <v>19</v>
      </c>
      <c r="F12" s="93" t="s">
        <v>6</v>
      </c>
      <c r="G12" s="44" t="s">
        <v>3</v>
      </c>
      <c r="H12" s="44" t="s">
        <v>3</v>
      </c>
      <c r="I12" s="7"/>
      <c r="J12" s="7" t="e">
        <f>IF(OR(ISBLANK(task_start),ISBLANK(task_end)),"",task_end-task_start+1)</f>
        <v>#VALUE!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2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</row>
    <row r="13" spans="1:122" s="1" customFormat="1" ht="61.5" customHeight="1" thickBot="1">
      <c r="A13" s="77"/>
      <c r="B13" s="129" t="s">
        <v>75</v>
      </c>
      <c r="C13" s="130"/>
      <c r="D13" s="130"/>
      <c r="E13" s="130"/>
      <c r="F13" s="130"/>
      <c r="G13" s="130"/>
      <c r="H13" s="130"/>
      <c r="I13" s="48"/>
      <c r="J13" s="7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7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7"/>
    </row>
    <row r="14" spans="1:122" s="1" customFormat="1" ht="57" customHeight="1" thickBot="1">
      <c r="A14" s="77" t="s">
        <v>30</v>
      </c>
      <c r="B14" s="50" t="s">
        <v>25</v>
      </c>
      <c r="C14" s="51"/>
      <c r="D14" s="52"/>
      <c r="E14" s="52"/>
      <c r="F14" s="94"/>
      <c r="G14" s="53"/>
      <c r="H14" s="54"/>
      <c r="I14" s="7"/>
      <c r="J14" s="7" t="str">
        <f t="shared" si="61"/>
        <v/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</row>
    <row r="15" spans="1:122" s="1" customFormat="1" ht="69" customHeight="1" thickBot="1">
      <c r="A15" s="77" t="s">
        <v>83</v>
      </c>
      <c r="B15" s="83" t="s">
        <v>48</v>
      </c>
      <c r="C15" s="60" t="s">
        <v>44</v>
      </c>
      <c r="D15" s="55" t="s">
        <v>19</v>
      </c>
      <c r="E15" s="55" t="s">
        <v>19</v>
      </c>
      <c r="F15" s="95" t="s">
        <v>6</v>
      </c>
      <c r="G15" s="45">
        <v>45017</v>
      </c>
      <c r="H15" s="45">
        <v>45138</v>
      </c>
      <c r="I15" s="7"/>
      <c r="J15" s="7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</row>
    <row r="16" spans="1:122" s="1" customFormat="1" ht="94.5" customHeight="1" thickBot="1">
      <c r="A16" s="77" t="s">
        <v>31</v>
      </c>
      <c r="B16" s="83" t="s">
        <v>85</v>
      </c>
      <c r="C16" s="72" t="s">
        <v>86</v>
      </c>
      <c r="D16" s="55" t="s">
        <v>19</v>
      </c>
      <c r="E16" s="55" t="s">
        <v>19</v>
      </c>
      <c r="F16" s="95" t="s">
        <v>6</v>
      </c>
      <c r="G16" s="45" t="s">
        <v>3</v>
      </c>
      <c r="H16" s="45" t="s">
        <v>3</v>
      </c>
      <c r="I16" s="7"/>
      <c r="J16" s="7" t="e">
        <f>IF(OR(ISBLANK(task_start),ISBLANK(task_end)),"",task_end-task_start+1)</f>
        <v>#VALUE!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2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2"/>
      <c r="CB16" s="12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</row>
    <row r="17" spans="1:122" s="1" customFormat="1" ht="30.95" customHeight="1" thickBot="1">
      <c r="A17" s="77" t="s">
        <v>32</v>
      </c>
      <c r="B17" s="83" t="s">
        <v>55</v>
      </c>
      <c r="C17" s="72" t="s">
        <v>56</v>
      </c>
      <c r="D17" s="55" t="s">
        <v>19</v>
      </c>
      <c r="E17" s="55" t="s">
        <v>19</v>
      </c>
      <c r="F17" s="95" t="s">
        <v>6</v>
      </c>
      <c r="G17" s="45" t="s">
        <v>3</v>
      </c>
      <c r="H17" s="45" t="s">
        <v>3</v>
      </c>
      <c r="I17" s="7"/>
      <c r="J17" s="7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</row>
    <row r="18" spans="1:122" s="1" customFormat="1" ht="63.6" customHeight="1" thickBot="1">
      <c r="A18" s="77" t="s">
        <v>33</v>
      </c>
      <c r="B18" s="83" t="s">
        <v>57</v>
      </c>
      <c r="C18" s="133" t="s">
        <v>58</v>
      </c>
      <c r="D18" s="55" t="s">
        <v>19</v>
      </c>
      <c r="E18" s="55" t="s">
        <v>19</v>
      </c>
      <c r="F18" s="95" t="s">
        <v>6</v>
      </c>
      <c r="G18" s="45" t="s">
        <v>3</v>
      </c>
      <c r="H18" s="45" t="s">
        <v>3</v>
      </c>
      <c r="I18" s="7"/>
      <c r="J18" s="7" t="e">
        <f>IF(OR(ISBLANK(task_start),ISBLANK(task_end)),"",task_end-task_start+1)</f>
        <v>#VALUE!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2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</row>
    <row r="19" spans="1:122" s="1" customFormat="1" ht="54.75" customHeight="1" thickBot="1">
      <c r="A19" s="77" t="s">
        <v>34</v>
      </c>
      <c r="B19" s="83" t="s">
        <v>88</v>
      </c>
      <c r="C19" s="83" t="s">
        <v>47</v>
      </c>
      <c r="D19" s="55" t="s">
        <v>19</v>
      </c>
      <c r="E19" s="55" t="s">
        <v>19</v>
      </c>
      <c r="F19" s="95" t="s">
        <v>6</v>
      </c>
      <c r="G19" s="45" t="s">
        <v>3</v>
      </c>
      <c r="H19" s="45" t="s">
        <v>3</v>
      </c>
      <c r="I19" s="7"/>
      <c r="J19" s="7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2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</row>
    <row r="20" spans="1:122" s="1" customFormat="1" ht="54.75" customHeight="1" thickBot="1">
      <c r="A20" s="77"/>
      <c r="B20" s="127" t="s">
        <v>81</v>
      </c>
      <c r="C20" s="128"/>
      <c r="D20" s="128"/>
      <c r="E20" s="128"/>
      <c r="F20" s="128"/>
      <c r="G20" s="128"/>
      <c r="H20" s="128"/>
      <c r="I20" s="46"/>
      <c r="J20" s="46"/>
      <c r="K20" s="49"/>
      <c r="L20" s="49"/>
      <c r="M20" s="49"/>
      <c r="N20" s="49"/>
      <c r="O20" s="4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7"/>
    </row>
    <row r="21" spans="1:122" s="1" customFormat="1" ht="52.7" customHeight="1" thickBot="1">
      <c r="A21" s="77" t="s">
        <v>35</v>
      </c>
      <c r="B21" s="61" t="s">
        <v>46</v>
      </c>
      <c r="C21" s="16"/>
      <c r="D21" s="16"/>
      <c r="E21" s="16"/>
      <c r="F21" s="96"/>
      <c r="G21" s="24"/>
      <c r="H21" s="25"/>
      <c r="I21" s="7"/>
      <c r="J21" s="7" t="str">
        <f t="shared" si="61"/>
        <v/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</row>
    <row r="22" spans="1:122" s="1" customFormat="1" ht="45.75" customHeight="1" thickBot="1">
      <c r="A22" s="77" t="s">
        <v>36</v>
      </c>
      <c r="B22" s="64" t="s">
        <v>76</v>
      </c>
      <c r="C22" s="65" t="s">
        <v>45</v>
      </c>
      <c r="D22" s="63" t="s">
        <v>19</v>
      </c>
      <c r="E22" s="63" t="s">
        <v>19</v>
      </c>
      <c r="F22" s="97" t="s">
        <v>6</v>
      </c>
      <c r="G22" s="71" t="s">
        <v>3</v>
      </c>
      <c r="H22" s="71" t="s">
        <v>3</v>
      </c>
      <c r="I22" s="7"/>
      <c r="J22" s="7" t="e">
        <f>IF(OR(ISBLANK(task_start),ISBLANK(task_end)),"",task_end-task_start+1)</f>
        <v>#VALUE!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</row>
    <row r="23" spans="1:122" s="1" customFormat="1" ht="47.25" customHeight="1" thickBot="1">
      <c r="A23" s="77"/>
      <c r="B23" s="127" t="s">
        <v>64</v>
      </c>
      <c r="C23" s="127"/>
      <c r="D23" s="127"/>
      <c r="E23" s="127"/>
      <c r="F23" s="127"/>
      <c r="G23" s="127"/>
      <c r="H23" s="127"/>
      <c r="I23" s="7"/>
      <c r="J23" s="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</row>
    <row r="24" spans="1:122" s="1" customFormat="1" ht="64.5" customHeight="1" thickBot="1">
      <c r="A24" s="77" t="s">
        <v>37</v>
      </c>
      <c r="B24" s="73" t="s">
        <v>77</v>
      </c>
      <c r="C24" s="74"/>
      <c r="D24" s="74"/>
      <c r="E24" s="74"/>
      <c r="F24" s="98"/>
      <c r="G24" s="75"/>
      <c r="H24" s="76"/>
      <c r="I24" s="7"/>
      <c r="J24" s="7" t="str">
        <f t="shared" si="61"/>
        <v/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</row>
    <row r="25" spans="1:122" ht="57" customHeight="1" thickBot="1">
      <c r="A25" s="77" t="s">
        <v>38</v>
      </c>
      <c r="B25" s="103" t="s">
        <v>90</v>
      </c>
      <c r="C25" s="68" t="s">
        <v>49</v>
      </c>
      <c r="D25" s="66" t="s">
        <v>19</v>
      </c>
      <c r="E25" s="56" t="s">
        <v>19</v>
      </c>
      <c r="F25" s="99" t="s">
        <v>6</v>
      </c>
      <c r="G25" s="57" t="s">
        <v>3</v>
      </c>
      <c r="H25" s="57" t="s">
        <v>3</v>
      </c>
      <c r="I25" s="7"/>
      <c r="J25" s="7" t="e">
        <f>IF(OR(ISBLANK(task_start),ISBLANK(task_end)),"",task_end-task_start+1)</f>
        <v>#VALUE!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</row>
    <row r="26" spans="1:122" ht="42.6" customHeight="1" thickBot="1">
      <c r="A26" s="77" t="s">
        <v>39</v>
      </c>
      <c r="B26" s="103" t="s">
        <v>65</v>
      </c>
      <c r="C26" s="67" t="s">
        <v>66</v>
      </c>
      <c r="D26" s="66" t="s">
        <v>19</v>
      </c>
      <c r="E26" s="56" t="s">
        <v>19</v>
      </c>
      <c r="F26" s="99" t="s">
        <v>6</v>
      </c>
      <c r="G26" s="57" t="s">
        <v>3</v>
      </c>
      <c r="H26" s="57" t="s">
        <v>3</v>
      </c>
      <c r="I26" s="7"/>
      <c r="J26" s="7" t="e">
        <f>IF(OR(ISBLANK(task_start),ISBLANK(task_end)),"",task_end-task_start+1)</f>
        <v>#VALUE!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</row>
    <row r="27" spans="1:122" ht="49.5" customHeight="1" thickBot="1">
      <c r="A27" s="77" t="s">
        <v>89</v>
      </c>
      <c r="B27" s="103" t="s">
        <v>67</v>
      </c>
      <c r="C27" s="67" t="s">
        <v>68</v>
      </c>
      <c r="D27" s="66" t="s">
        <v>19</v>
      </c>
      <c r="E27" s="56" t="s">
        <v>19</v>
      </c>
      <c r="F27" s="99" t="s">
        <v>6</v>
      </c>
      <c r="G27" s="57" t="s">
        <v>3</v>
      </c>
      <c r="H27" s="57" t="s">
        <v>3</v>
      </c>
      <c r="I27" s="7"/>
      <c r="J27" s="7" t="e">
        <f>IF(OR(ISBLANK(task_start),ISBLANK(task_end)),"",task_end-task_start+1)</f>
        <v>#VALUE!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</row>
    <row r="28" spans="1:122" ht="57.6" customHeight="1" thickBot="1">
      <c r="A28" s="77" t="s">
        <v>40</v>
      </c>
      <c r="B28" s="103" t="s">
        <v>78</v>
      </c>
      <c r="C28" s="67" t="s">
        <v>79</v>
      </c>
      <c r="D28" s="66" t="s">
        <v>19</v>
      </c>
      <c r="E28" s="56" t="s">
        <v>19</v>
      </c>
      <c r="F28" s="99" t="s">
        <v>6</v>
      </c>
      <c r="G28" s="57" t="s">
        <v>3</v>
      </c>
      <c r="H28" s="57" t="s">
        <v>3</v>
      </c>
      <c r="I28" s="7"/>
      <c r="J28" s="7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</row>
    <row r="29" spans="1:122" ht="66.599999999999994" customHeight="1" thickBot="1">
      <c r="B29" s="120" t="s">
        <v>69</v>
      </c>
      <c r="C29" s="120"/>
      <c r="D29" s="120"/>
      <c r="E29" s="120"/>
      <c r="F29" s="120"/>
      <c r="G29" s="120"/>
      <c r="H29" s="120"/>
      <c r="I29" s="58"/>
      <c r="J29" s="58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</row>
    <row r="30" spans="1:122" ht="30" customHeight="1" thickBot="1">
      <c r="A30" s="77" t="s">
        <v>41</v>
      </c>
      <c r="B30" s="62" t="s">
        <v>70</v>
      </c>
      <c r="C30" s="16"/>
      <c r="D30" s="16"/>
      <c r="E30" s="16"/>
      <c r="F30" s="96"/>
      <c r="G30" s="24"/>
      <c r="H30" s="25"/>
      <c r="I30" s="7"/>
      <c r="J30" s="7" t="str">
        <f t="shared" si="61"/>
        <v/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</row>
    <row r="31" spans="1:122" ht="48.6" customHeight="1" thickBot="1">
      <c r="A31" s="77" t="s">
        <v>42</v>
      </c>
      <c r="B31" s="104" t="s">
        <v>71</v>
      </c>
      <c r="C31" s="65" t="s">
        <v>72</v>
      </c>
      <c r="D31" s="63" t="s">
        <v>19</v>
      </c>
      <c r="E31" s="17" t="s">
        <v>19</v>
      </c>
      <c r="F31" s="97" t="s">
        <v>6</v>
      </c>
      <c r="G31" s="26" t="s">
        <v>3</v>
      </c>
      <c r="H31" s="26" t="s">
        <v>3</v>
      </c>
      <c r="I31" s="7"/>
      <c r="J31" s="7" t="e">
        <f>IF(OR(ISBLANK(task_start),ISBLANK(task_end)),"",task_end-task_start+1)</f>
        <v>#VALUE!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</row>
    <row r="32" spans="1:122" ht="69" customHeight="1" thickBot="1">
      <c r="A32" s="77" t="s">
        <v>43</v>
      </c>
      <c r="B32" s="104" t="s">
        <v>50</v>
      </c>
      <c r="C32" s="65" t="s">
        <v>59</v>
      </c>
      <c r="D32" s="63" t="s">
        <v>19</v>
      </c>
      <c r="E32" s="17" t="s">
        <v>19</v>
      </c>
      <c r="F32" s="97" t="s">
        <v>6</v>
      </c>
      <c r="G32" s="26" t="s">
        <v>3</v>
      </c>
      <c r="H32" s="26" t="s">
        <v>3</v>
      </c>
      <c r="I32" s="7"/>
      <c r="J32" s="7" t="e">
        <f>IF(OR(ISBLANK(task_start),ISBLANK(task_end)),"",task_end-task_start+1)</f>
        <v>#VALUE!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</row>
    <row r="33" spans="1:122" ht="75" customHeight="1" thickBot="1">
      <c r="B33" s="120" t="s">
        <v>80</v>
      </c>
      <c r="C33" s="120"/>
      <c r="D33" s="120"/>
      <c r="E33" s="120"/>
      <c r="F33" s="120"/>
      <c r="G33" s="120"/>
      <c r="H33" s="120"/>
      <c r="I33" s="69"/>
      <c r="J33" s="6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</row>
    <row r="34" spans="1:122" ht="30" customHeight="1" thickBot="1">
      <c r="A34" s="77" t="s">
        <v>51</v>
      </c>
      <c r="B34" s="105" t="s">
        <v>52</v>
      </c>
      <c r="C34" s="106"/>
      <c r="D34" s="106"/>
      <c r="E34" s="106"/>
      <c r="F34" s="107"/>
      <c r="G34" s="108"/>
      <c r="H34" s="109"/>
      <c r="I34" s="7"/>
      <c r="J34" s="7" t="str">
        <f t="shared" si="61"/>
        <v/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</row>
    <row r="35" spans="1:122" s="113" customFormat="1" ht="56.45" customHeight="1" thickBot="1">
      <c r="A35" s="81" t="s">
        <v>84</v>
      </c>
      <c r="B35" s="119" t="s">
        <v>73</v>
      </c>
      <c r="C35" s="119" t="s">
        <v>74</v>
      </c>
      <c r="D35" s="118" t="s">
        <v>19</v>
      </c>
      <c r="E35" s="118" t="s">
        <v>19</v>
      </c>
      <c r="F35" s="112" t="s">
        <v>6</v>
      </c>
      <c r="G35" s="110" t="s">
        <v>3</v>
      </c>
      <c r="H35" s="111" t="s">
        <v>3</v>
      </c>
      <c r="I35" s="101"/>
      <c r="J35" s="101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</row>
    <row r="36" spans="1:122" s="114" customFormat="1" ht="45.6" customHeight="1" thickBot="1">
      <c r="A36" s="77"/>
      <c r="B36" s="120"/>
      <c r="C36" s="120"/>
      <c r="D36" s="120"/>
      <c r="E36" s="120"/>
      <c r="F36" s="120"/>
      <c r="G36" s="120"/>
      <c r="H36" s="120"/>
      <c r="I36" s="116"/>
      <c r="J36" s="116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</row>
    <row r="55" spans="1:122" ht="30" customHeight="1" thickBot="1"/>
    <row r="56" spans="1:122" s="1" customFormat="1" ht="30" customHeight="1" thickBot="1">
      <c r="A56" s="77"/>
      <c r="B56" s="8" t="s">
        <v>0</v>
      </c>
      <c r="C56" s="9"/>
      <c r="D56" s="9"/>
      <c r="E56" s="9"/>
      <c r="F56" s="100"/>
      <c r="G56" s="27"/>
      <c r="H56" s="28"/>
      <c r="I56" s="10"/>
      <c r="J56" s="10" t="str">
        <f t="shared" si="61"/>
        <v/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</row>
  </sheetData>
  <mergeCells count="25">
    <mergeCell ref="AF5:AL5"/>
    <mergeCell ref="G3:H3"/>
    <mergeCell ref="K5:Q5"/>
    <mergeCell ref="B33:H33"/>
    <mergeCell ref="G4:H4"/>
    <mergeCell ref="B23:H23"/>
    <mergeCell ref="B29:H29"/>
    <mergeCell ref="B20:H20"/>
    <mergeCell ref="B13:H13"/>
    <mergeCell ref="B36:H36"/>
    <mergeCell ref="CX5:DD5"/>
    <mergeCell ref="DE5:DK5"/>
    <mergeCell ref="B6:G6"/>
    <mergeCell ref="DL5:DR5"/>
    <mergeCell ref="CQ5:CW5"/>
    <mergeCell ref="BO5:BU5"/>
    <mergeCell ref="BV5:CB5"/>
    <mergeCell ref="CC5:CI5"/>
    <mergeCell ref="CJ5:CP5"/>
    <mergeCell ref="BH5:BN5"/>
    <mergeCell ref="AM5:AS5"/>
    <mergeCell ref="AT5:AZ5"/>
    <mergeCell ref="BA5:BG5"/>
    <mergeCell ref="R5:X5"/>
    <mergeCell ref="Y5:AE5"/>
  </mergeCells>
  <conditionalFormatting sqref="K56:DR56 BO13:BY13 CA13:DR13 BO7:DR10 K6:BN10 BO12:DR12 K34:DR35 BO14:DR33 K12:BN33">
    <cfRule type="expression" dxfId="17" priority="85">
      <formula>AND(TODAY()&gt;=K$6,TODAY()&lt;L$6)</formula>
    </cfRule>
  </conditionalFormatting>
  <conditionalFormatting sqref="K56:DR56 CA13:DR13 K8:DR10 BO12:DR12 K34:DR35 BO14:DR33 K12:BN33">
    <cfRule type="expression" dxfId="16" priority="90" stopIfTrue="1">
      <formula>AND(task_end&gt;=K$6,task_start&lt;L$6)</formula>
    </cfRule>
  </conditionalFormatting>
  <conditionalFormatting sqref="F30:F32 F21:F22 F10 F12 F24:F28 F34:F35 F14:F19">
    <cfRule type="containsText" dxfId="15" priority="52" operator="containsText" text="in Arbeit">
      <formula>NOT(ISERROR(SEARCH("in Arbeit",F10)))</formula>
    </cfRule>
    <cfRule type="containsText" dxfId="14" priority="53" operator="containsText" text="noch nicht">
      <formula>NOT(ISERROR(SEARCH("noch nicht",F10)))</formula>
    </cfRule>
    <cfRule type="containsText" dxfId="13" priority="54" operator="containsText" text="abgeschlossen">
      <formula>NOT(ISERROR(SEARCH("abgeschlossen",F10)))</formula>
    </cfRule>
  </conditionalFormatting>
  <conditionalFormatting sqref="F9">
    <cfRule type="containsText" dxfId="12" priority="48" operator="containsText" text="in Arbeit">
      <formula>NOT(ISERROR(SEARCH("in Arbeit",F9)))</formula>
    </cfRule>
    <cfRule type="containsText" dxfId="11" priority="49" operator="containsText" text="noch nicht">
      <formula>NOT(ISERROR(SEARCH("noch nicht",F9)))</formula>
    </cfRule>
    <cfRule type="containsText" dxfId="10" priority="50" operator="containsText" text="abgeschlossen">
      <formula>NOT(ISERROR(SEARCH("abgeschlossen",F9)))</formula>
    </cfRule>
  </conditionalFormatting>
  <conditionalFormatting sqref="BP6:DR6">
    <cfRule type="expression" dxfId="9" priority="43">
      <formula>AND(TODAY()&gt;=BP$6,TODAY()&lt;BQ$6)</formula>
    </cfRule>
  </conditionalFormatting>
  <conditionalFormatting sqref="BO13:BY13">
    <cfRule type="expression" dxfId="8" priority="44" stopIfTrue="1">
      <formula>AND(task_end&gt;=BO$6,task_start&lt;BP$6)</formula>
    </cfRule>
  </conditionalFormatting>
  <conditionalFormatting sqref="BO6">
    <cfRule type="expression" dxfId="7" priority="40">
      <formula>AND(TODAY()&gt;=BO$6,TODAY()&lt;BP$6)</formula>
    </cfRule>
  </conditionalFormatting>
  <conditionalFormatting sqref="K11:DR11">
    <cfRule type="expression" dxfId="6" priority="11">
      <formula>AND(TODAY()&gt;=K$6,TODAY()&lt;L$6)</formula>
    </cfRule>
  </conditionalFormatting>
  <conditionalFormatting sqref="K11:DR11">
    <cfRule type="expression" dxfId="5" priority="12" stopIfTrue="1">
      <formula>AND(task_end&gt;=K$6,task_start&lt;L$6)</formula>
    </cfRule>
  </conditionalFormatting>
  <conditionalFormatting sqref="F11">
    <cfRule type="containsText" dxfId="4" priority="8" operator="containsText" text="in Arbeit">
      <formula>NOT(ISERROR(SEARCH("in Arbeit",F11)))</formula>
    </cfRule>
    <cfRule type="containsText" dxfId="3" priority="9" operator="containsText" text="noch nicht">
      <formula>NOT(ISERROR(SEARCH("noch nicht",F11)))</formula>
    </cfRule>
    <cfRule type="containsText" dxfId="2" priority="10" operator="containsText" text="abgeschlossen">
      <formula>NOT(ISERROR(SEARCH("abgeschlossen",F11)))</formula>
    </cfRule>
  </conditionalFormatting>
  <conditionalFormatting sqref="K36:DR36">
    <cfRule type="expression" dxfId="1" priority="1">
      <formula>AND(TODAY()&gt;=K$6,TODAY()&lt;L$6)</formula>
    </cfRule>
  </conditionalFormatting>
  <conditionalFormatting sqref="K36:DR36">
    <cfRule type="expression" dxfId="0" priority="2" stopIfTrue="1">
      <formula>AND(task_end&gt;=K$6,task_start&lt;L$6)</formula>
    </cfRule>
  </conditionalFormatting>
  <conditionalFormatting sqref="F9">
    <cfRule type="iconSet" priority="127">
      <iconSet>
        <cfvo type="percent" val="0"/>
        <cfvo type="formula" val="&quot;in Arbeit&quot;"/>
        <cfvo type="formula" val="&quot;abgeschlossen&quot;"/>
      </iconSet>
    </cfRule>
  </conditionalFormatting>
  <conditionalFormatting sqref="F12 F10">
    <cfRule type="iconSet" priority="147">
      <iconSet>
        <cfvo type="percent" val="0"/>
        <cfvo type="formula" val="&quot;in Arbeit&quot;"/>
        <cfvo type="formula" val="&quot;abgeschlossen&quot;"/>
      </iconSet>
    </cfRule>
  </conditionalFormatting>
  <dataValidations count="1">
    <dataValidation type="whole" operator="greaterThanOrEqual" allowBlank="1" showInputMessage="1" promptTitle="Woche anzeigen" prompt="Das Ändern dieser Zahl bewirkt ein Scrollen in der Gantt-Diagrammansicht." sqref="G5">
      <formula1>1</formula1>
    </dataValidation>
  </dataValidations>
  <printOptions horizontalCentered="1"/>
  <pageMargins left="0.35" right="0.35" top="0.35" bottom="0.5" header="0.3" footer="0.3"/>
  <pageSetup paperSize="9" scale="31" fitToHeight="0" orientation="landscape" r:id="rId1"/>
  <headerFooter differentFirst="1" scaleWithDoc="0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Tabelle1!$A$2:$A$5</xm:f>
          </x14:formula1>
          <xm:sqref>F30:F32 F21:F22 F9:F12 F24:F28 F34:F35 F14:F19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:A5"/>
    </sheetView>
  </sheetViews>
  <sheetFormatPr baseColWidth="10" defaultRowHeight="15"/>
  <sheetData>
    <row r="1" spans="1:1">
      <c r="A1" t="s">
        <v>9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AD2E1-977A-4D4F-8EE8-D64B5FFADF7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230e9df3-be65-4c73-a93b-d1236ebd677e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A34E49-7289-4AEA-9593-4F55E04AD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0F839-78EF-4FF4-A673-3CC84279C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TM16400962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Projektplan</vt:lpstr>
      <vt:lpstr>Tabelle1</vt:lpstr>
      <vt:lpstr>Anzeigewoche</vt:lpstr>
      <vt:lpstr>Projektplan!Drucktitel</vt:lpstr>
      <vt:lpstr>Projektanfang</vt:lpstr>
      <vt:lpstr>Projektplan!task_end</vt:lpstr>
      <vt:lpstr>Projektplan!task_progress</vt:lpstr>
      <vt:lpstr>Projektplan!task_start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2021-12-14T20:18:50Z</dcterms:created>
  <dcterms:modified xsi:type="dcterms:W3CDTF">2023-03-22T12:42:52Z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